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Projektförderung\StIL-Portal 2.0\Konzeptionsworkshops\Finanzierungsplan\"/>
    </mc:Choice>
  </mc:AlternateContent>
  <xr:revisionPtr revIDLastSave="0" documentId="13_ncr:1_{4A79BF9A-386D-469D-91DC-A59A5ECAADD6}" xr6:coauthVersionLast="47" xr6:coauthVersionMax="47" xr10:uidLastSave="{00000000-0000-0000-0000-000000000000}"/>
  <workbookProtection workbookAlgorithmName="SHA-512" workbookHashValue="3aJgjzzULwuI30Qd3As2mUqFS9d1Yo3ZWs00AJkMsWvallNZZNmITvlJJ8lOBecpbn0rBtarPksbay8Sbo2Tng==" workbookSaltValue="8ytQFF2UzYDnjCHVtA+YwQ==" workbookSpinCount="100000" lockStructure="1"/>
  <bookViews>
    <workbookView xWindow="-120" yWindow="-120" windowWidth="38640" windowHeight="21240" xr2:uid="{9D745CF7-B3CE-48DB-8D05-F22BE14BDBE9}"/>
  </bookViews>
  <sheets>
    <sheet name="FR23_Finanzierungsplan" sheetId="1" r:id="rId1"/>
    <sheet name="FR23_Nähere Beschreibungen" sheetId="4" r:id="rId2"/>
    <sheet name="Hilfe" sheetId="2" state="hidden" r:id="rId3"/>
    <sheet name="Projektauswahl" sheetId="3" state="hidden" r:id="rId4"/>
  </sheets>
  <definedNames>
    <definedName name="_xlnm._FilterDatabase" localSheetId="3" hidden="1">Projektauswahl!$A$1:$C$175</definedName>
    <definedName name="_xlnm.Print_Area" localSheetId="0">FR23_Finanzierungsplan!$C$2:$BL$116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69" i="1" l="1"/>
  <c r="AG69" i="1"/>
  <c r="W16" i="1" s="1"/>
  <c r="AK16" i="1"/>
  <c r="AZ80" i="1"/>
  <c r="AG80" i="1"/>
  <c r="W20" i="1"/>
  <c r="C4" i="4"/>
  <c r="AZ117" i="1"/>
  <c r="AK20" i="1" s="1"/>
  <c r="AJ117" i="1"/>
  <c r="T117" i="1"/>
  <c r="I20" i="1" s="1"/>
  <c r="AZ99" i="1"/>
  <c r="AJ99" i="1"/>
  <c r="T99" i="1"/>
  <c r="BB38" i="1"/>
  <c r="BB37" i="1"/>
  <c r="BB36" i="1"/>
  <c r="BB35" i="1"/>
  <c r="BB34" i="1"/>
  <c r="BB33" i="1"/>
  <c r="BB32" i="1"/>
  <c r="BB31" i="1"/>
  <c r="BB30" i="1"/>
  <c r="BB29" i="1"/>
  <c r="AI38" i="1"/>
  <c r="AI37" i="1"/>
  <c r="AI36" i="1"/>
  <c r="AI35" i="1"/>
  <c r="AI34" i="1"/>
  <c r="AI33" i="1"/>
  <c r="AI32" i="1"/>
  <c r="AI31" i="1"/>
  <c r="AI30" i="1"/>
  <c r="AI29" i="1"/>
  <c r="P31" i="1"/>
  <c r="P32" i="1"/>
  <c r="P33" i="1"/>
  <c r="P34" i="1"/>
  <c r="P35" i="1"/>
  <c r="P36" i="1"/>
  <c r="P37" i="1"/>
  <c r="P38" i="1"/>
  <c r="P29" i="1"/>
  <c r="P30" i="1"/>
  <c r="AZ40" i="1" l="1"/>
  <c r="AG40" i="1"/>
  <c r="O6" i="1"/>
  <c r="C6" i="4" s="1"/>
  <c r="O8" i="1"/>
  <c r="C8" i="4" s="1"/>
  <c r="AZ67" i="1"/>
  <c r="AZ66" i="1"/>
  <c r="AZ65" i="1"/>
  <c r="AG67" i="1"/>
  <c r="AG66" i="1"/>
  <c r="AG65" i="1"/>
  <c r="N66" i="1"/>
  <c r="N67" i="1"/>
  <c r="N65" i="1"/>
  <c r="N69" i="1" s="1"/>
  <c r="BB56" i="1"/>
  <c r="BB55" i="1"/>
  <c r="BB54" i="1"/>
  <c r="BB53" i="1"/>
  <c r="BB52" i="1"/>
  <c r="BB51" i="1"/>
  <c r="BB50" i="1"/>
  <c r="BB49" i="1"/>
  <c r="BB48" i="1"/>
  <c r="BB47" i="1"/>
  <c r="AI56" i="1"/>
  <c r="AI55" i="1"/>
  <c r="AI54" i="1"/>
  <c r="AI53" i="1"/>
  <c r="AI52" i="1"/>
  <c r="AI51" i="1"/>
  <c r="AI50" i="1"/>
  <c r="AI49" i="1"/>
  <c r="AI48" i="1"/>
  <c r="AI47" i="1"/>
  <c r="P48" i="1"/>
  <c r="P49" i="1"/>
  <c r="P50" i="1"/>
  <c r="P51" i="1"/>
  <c r="P52" i="1"/>
  <c r="P53" i="1"/>
  <c r="P54" i="1"/>
  <c r="P55" i="1"/>
  <c r="P56" i="1"/>
  <c r="P47" i="1"/>
  <c r="N40" i="1" l="1"/>
  <c r="AZ78" i="1"/>
  <c r="AG78" i="1"/>
  <c r="N78" i="1"/>
  <c r="AZ77" i="1"/>
  <c r="AG77" i="1"/>
  <c r="N77" i="1"/>
  <c r="AZ76" i="1"/>
  <c r="AG76" i="1"/>
  <c r="N76" i="1"/>
  <c r="N80" i="1" s="1"/>
  <c r="W18" i="1" l="1"/>
  <c r="AK18" i="1"/>
  <c r="I18" i="1"/>
  <c r="AY20" i="1"/>
  <c r="AZ58" i="1"/>
  <c r="AG58" i="1"/>
  <c r="N58" i="1"/>
  <c r="I16" i="1" s="1"/>
  <c r="AY18" i="1" l="1"/>
  <c r="AK22" i="1"/>
  <c r="W22" i="1"/>
  <c r="I22" i="1"/>
  <c r="AY16" i="1" l="1"/>
  <c r="AY22" i="1" s="1"/>
</calcChain>
</file>

<file path=xl/sharedStrings.xml><?xml version="1.0" encoding="utf-8"?>
<sst xmlns="http://schemas.openxmlformats.org/spreadsheetml/2006/main" count="732" uniqueCount="559">
  <si>
    <t>Finanzübersicht</t>
  </si>
  <si>
    <t>Personalmittel</t>
  </si>
  <si>
    <t>Kategorie</t>
  </si>
  <si>
    <t>Entgeltgr.</t>
  </si>
  <si>
    <t>Stufe</t>
  </si>
  <si>
    <t>VZÄ</t>
  </si>
  <si>
    <t>Nr.</t>
  </si>
  <si>
    <t>Sachmittel</t>
  </si>
  <si>
    <t>Investitionen</t>
  </si>
  <si>
    <t>Summe (€)</t>
  </si>
  <si>
    <t>Personalmittel - Tarifbeschäftigte</t>
  </si>
  <si>
    <t>Mon.</t>
  </si>
  <si>
    <t>Σ</t>
  </si>
  <si>
    <t>Personalmittel - Studentische Beschäftigte</t>
  </si>
  <si>
    <t>Summe (Mon.)</t>
  </si>
  <si>
    <t>Lehraufträge</t>
  </si>
  <si>
    <t>Sonstiges</t>
  </si>
  <si>
    <t/>
  </si>
  <si>
    <t>Projektnummer (Bitte wählen &gt;&gt;)</t>
  </si>
  <si>
    <t>Jahr</t>
  </si>
  <si>
    <t>Hochschulname (automatisch)</t>
  </si>
  <si>
    <t>Projekttitel (automatisch)</t>
  </si>
  <si>
    <t>Beschreibung</t>
  </si>
  <si>
    <t>Personalmittel - Professor:innen</t>
  </si>
  <si>
    <t>Ä 1</t>
  </si>
  <si>
    <t>Ä 2</t>
  </si>
  <si>
    <t>Ä 3</t>
  </si>
  <si>
    <t>Ä 4</t>
  </si>
  <si>
    <t>E 15</t>
  </si>
  <si>
    <t>E 14</t>
  </si>
  <si>
    <t>E 13</t>
  </si>
  <si>
    <t>E 12</t>
  </si>
  <si>
    <t>E 11</t>
  </si>
  <si>
    <t>E 10</t>
  </si>
  <si>
    <t>E 9b</t>
  </si>
  <si>
    <t>E 9a</t>
  </si>
  <si>
    <t>E 8</t>
  </si>
  <si>
    <t>E 7</t>
  </si>
  <si>
    <t>E 6</t>
  </si>
  <si>
    <t>E 5</t>
  </si>
  <si>
    <t>E 4</t>
  </si>
  <si>
    <t>E 3</t>
  </si>
  <si>
    <t>E 2</t>
  </si>
  <si>
    <t>-</t>
  </si>
  <si>
    <t>Monate</t>
  </si>
  <si>
    <t>Projektnummer</t>
  </si>
  <si>
    <t>FR-101/2023</t>
  </si>
  <si>
    <t>FR-108/2023</t>
  </si>
  <si>
    <t>FR-111/2023</t>
  </si>
  <si>
    <t>FR-113/2023</t>
  </si>
  <si>
    <t>FR-114/2023</t>
  </si>
  <si>
    <t>FR-117/2023</t>
  </si>
  <si>
    <t>FR-118/2023</t>
  </si>
  <si>
    <t>FR-120/2023</t>
  </si>
  <si>
    <t>FR-123/2023</t>
  </si>
  <si>
    <t>FR-124/2023</t>
  </si>
  <si>
    <t>FR-125/2023</t>
  </si>
  <si>
    <t>FR-136/2023</t>
  </si>
  <si>
    <t>FR-153/2023</t>
  </si>
  <si>
    <t>FR-154/2023</t>
  </si>
  <si>
    <t>FR-157/2023</t>
  </si>
  <si>
    <t>FR-158/2023</t>
  </si>
  <si>
    <t>FR-160/2023</t>
  </si>
  <si>
    <t>FR-162/2023</t>
  </si>
  <si>
    <t>FR-165/2023</t>
  </si>
  <si>
    <t>FR-166/2023</t>
  </si>
  <si>
    <t>FR-167/2023</t>
  </si>
  <si>
    <t>FR-169/2023</t>
  </si>
  <si>
    <t>FR-170/2023</t>
  </si>
  <si>
    <t>FR-175/2023</t>
  </si>
  <si>
    <t>FR-177/2023</t>
  </si>
  <si>
    <t>FR-181/2023</t>
  </si>
  <si>
    <t>FR-183/2023</t>
  </si>
  <si>
    <t>FR-192/2023</t>
  </si>
  <si>
    <t>FR-206/2023</t>
  </si>
  <si>
    <t>FR-207/2023</t>
  </si>
  <si>
    <t>FR-208/2023</t>
  </si>
  <si>
    <t>FR-211/2023</t>
  </si>
  <si>
    <t>FR-215/2023</t>
  </si>
  <si>
    <t>FR-218/2023</t>
  </si>
  <si>
    <t>FR-219/2023</t>
  </si>
  <si>
    <t>FR-224/2023</t>
  </si>
  <si>
    <t>FR-230/2023</t>
  </si>
  <si>
    <t>FR-232/2023</t>
  </si>
  <si>
    <t>FR-233/2023</t>
  </si>
  <si>
    <t>FR-241/2023</t>
  </si>
  <si>
    <t>FR-242/2023</t>
  </si>
  <si>
    <t>FR-244/2023</t>
  </si>
  <si>
    <t>FR-246/2023</t>
  </si>
  <si>
    <t>FR-251/2023</t>
  </si>
  <si>
    <t>FR-252/2023</t>
  </si>
  <si>
    <t>FR-253/2023</t>
  </si>
  <si>
    <t>FR-257/2023</t>
  </si>
  <si>
    <t>FR-268/2023</t>
  </si>
  <si>
    <t>FR-269/2023</t>
  </si>
  <si>
    <t>FR-277/2023</t>
  </si>
  <si>
    <t>FR-281/2023</t>
  </si>
  <si>
    <t>FR-282/2023</t>
  </si>
  <si>
    <t>FR-285/2023</t>
  </si>
  <si>
    <t>FR-290/2023</t>
  </si>
  <si>
    <t>FR-292/2023</t>
  </si>
  <si>
    <t>FR-296/2023</t>
  </si>
  <si>
    <t>FR-299/2023</t>
  </si>
  <si>
    <t>FR-301/2023</t>
  </si>
  <si>
    <t>FR-302/2023</t>
  </si>
  <si>
    <t>FR-303/2023</t>
  </si>
  <si>
    <t>FR-304/2023</t>
  </si>
  <si>
    <t>FR-306/2023</t>
  </si>
  <si>
    <t>FR-307/2023</t>
  </si>
  <si>
    <t>FR-312/2023</t>
  </si>
  <si>
    <t>FR-316/2023</t>
  </si>
  <si>
    <t>FR-318/2023</t>
  </si>
  <si>
    <t>FR-328/2023</t>
  </si>
  <si>
    <t>FR-335/2023</t>
  </si>
  <si>
    <t>FR-338/2023</t>
  </si>
  <si>
    <t>FR-341/2023</t>
  </si>
  <si>
    <t>FR-344/2023</t>
  </si>
  <si>
    <t>FR-347/2023</t>
  </si>
  <si>
    <t>FR-348/2023</t>
  </si>
  <si>
    <t>FR-349/2023</t>
  </si>
  <si>
    <t>FR-351/2023</t>
  </si>
  <si>
    <t>FR-352/2023</t>
  </si>
  <si>
    <t>FR-353/2023</t>
  </si>
  <si>
    <t>FR-357/2023</t>
  </si>
  <si>
    <t>FR-358/2023</t>
  </si>
  <si>
    <t>FR-360/2023</t>
  </si>
  <si>
    <t>FR-363/2023</t>
  </si>
  <si>
    <t>FR-368/2023</t>
  </si>
  <si>
    <t>FR-373/2023</t>
  </si>
  <si>
    <t>FR-374/2023</t>
  </si>
  <si>
    <t>FR-375/2023</t>
  </si>
  <si>
    <t>FR-377/2023</t>
  </si>
  <si>
    <t>FR-379/2023</t>
  </si>
  <si>
    <t>FR-382/2023</t>
  </si>
  <si>
    <t>FR-387/2023</t>
  </si>
  <si>
    <t>FR-388/2023</t>
  </si>
  <si>
    <t>FR-393/2023</t>
  </si>
  <si>
    <t>FR-394/2023</t>
  </si>
  <si>
    <t>FR-396/2023</t>
  </si>
  <si>
    <t>FR-400/2023</t>
  </si>
  <si>
    <t>FR-401/2023</t>
  </si>
  <si>
    <t>FR-405/2023</t>
  </si>
  <si>
    <t>FR-407/2023</t>
  </si>
  <si>
    <t>FR-408/2023</t>
  </si>
  <si>
    <t>FR-410/2023</t>
  </si>
  <si>
    <t>FR-414/2023</t>
  </si>
  <si>
    <t>FR-415/2023</t>
  </si>
  <si>
    <t>FR-421/2023</t>
  </si>
  <si>
    <t>FR-422/2023</t>
  </si>
  <si>
    <t>FR-423/2023</t>
  </si>
  <si>
    <t>FR-425/2023</t>
  </si>
  <si>
    <t>FR-428/2023</t>
  </si>
  <si>
    <t>FR-430/2023</t>
  </si>
  <si>
    <t>FR-432/2023</t>
  </si>
  <si>
    <t>FR-433/2023</t>
  </si>
  <si>
    <t>FR-449/2023</t>
  </si>
  <si>
    <t>FR-452/2023</t>
  </si>
  <si>
    <t>FR-453/2023</t>
  </si>
  <si>
    <t>FR-458/2023</t>
  </si>
  <si>
    <t>FR-459/2023</t>
  </si>
  <si>
    <t>FR-463/2023</t>
  </si>
  <si>
    <t>FR-464/2023</t>
  </si>
  <si>
    <t>FR-466/2023</t>
  </si>
  <si>
    <t>FR-467/2023</t>
  </si>
  <si>
    <t>FR-468/2023</t>
  </si>
  <si>
    <t>FR-469/2023</t>
  </si>
  <si>
    <t>FR-470/2023</t>
  </si>
  <si>
    <t>FR-476/2023</t>
  </si>
  <si>
    <t>FR-477/2023</t>
  </si>
  <si>
    <t>FR-482/2023</t>
  </si>
  <si>
    <t>FR-491/2023</t>
  </si>
  <si>
    <t>FR-498/2023</t>
  </si>
  <si>
    <t>FR-500/2023</t>
  </si>
  <si>
    <t>FR-502/2023</t>
  </si>
  <si>
    <t>FR-509/2023</t>
  </si>
  <si>
    <t>FR-511/2023</t>
  </si>
  <si>
    <t>FR-513/2023</t>
  </si>
  <si>
    <t>FR-518/2023</t>
  </si>
  <si>
    <t>FR-522/2023</t>
  </si>
  <si>
    <t>FR-528/2023</t>
  </si>
  <si>
    <t>FR-532/2023</t>
  </si>
  <si>
    <t>FR-533/2023</t>
  </si>
  <si>
    <t>FR-535/2023</t>
  </si>
  <si>
    <t>FR-536/2023</t>
  </si>
  <si>
    <t>FR-540/2023</t>
  </si>
  <si>
    <t>FR-541/2023</t>
  </si>
  <si>
    <t>FR-543/2023</t>
  </si>
  <si>
    <t>FR-546/2023</t>
  </si>
  <si>
    <t>FR-550/2023</t>
  </si>
  <si>
    <t>FR-552/2023</t>
  </si>
  <si>
    <t>FR-553/2023</t>
  </si>
  <si>
    <t>FR-557/2023</t>
  </si>
  <si>
    <t>FR-558/2023</t>
  </si>
  <si>
    <t>FR-559/2023</t>
  </si>
  <si>
    <t>FR-566/2023</t>
  </si>
  <si>
    <t>FR-569/2023</t>
  </si>
  <si>
    <t>FR-570/2023</t>
  </si>
  <si>
    <t>FR-574/2023</t>
  </si>
  <si>
    <t>FR-575/2023</t>
  </si>
  <si>
    <t>FR-579/2023</t>
  </si>
  <si>
    <t>FR-580/2023</t>
  </si>
  <si>
    <t>FR-581/2023</t>
  </si>
  <si>
    <t>FR-587/2023</t>
  </si>
  <si>
    <t>FR-589/2023</t>
  </si>
  <si>
    <t>FR-594/2023</t>
  </si>
  <si>
    <t>FR-595/2023</t>
  </si>
  <si>
    <t>FR-596/2023</t>
  </si>
  <si>
    <t>FR-599/2023</t>
  </si>
  <si>
    <t>FR-600/2023</t>
  </si>
  <si>
    <t>FR-601/2023</t>
  </si>
  <si>
    <t>FR-602/2023</t>
  </si>
  <si>
    <t>FR-606/2023</t>
  </si>
  <si>
    <t>FR-607/2023</t>
  </si>
  <si>
    <t>FR-615/2023</t>
  </si>
  <si>
    <t>FR-617/2023</t>
  </si>
  <si>
    <t>FR-625/2023</t>
  </si>
  <si>
    <t>FR-627/2023</t>
  </si>
  <si>
    <t>FR-630/2023</t>
  </si>
  <si>
    <t>FR-632/2023</t>
  </si>
  <si>
    <t>FR-635/2023</t>
  </si>
  <si>
    <t>Projekttitel</t>
  </si>
  <si>
    <t>Digitale Selbstlernzeiten Medizinstudium</t>
  </si>
  <si>
    <t>Fakultätsübergreifender SCALE-UP Raum</t>
  </si>
  <si>
    <t>Kontinuität im Workload durch inhaltliche Strukturierung von Selbstlernzeiten</t>
  </si>
  <si>
    <t>Kleinsatellit als Chance für Fach-, Semesterübergreifenden und interdisziplinären Lehre</t>
  </si>
  <si>
    <t>Living “AI-ducation” Dashboard</t>
  </si>
  <si>
    <t>Mathematische Exit-Games zur integrierten Förderung von Digitalitätskompetenz (DPACK) sowie fachlichem und fachdidaktischem Wissen</t>
  </si>
  <si>
    <t>Digitale mathematische Exit-Games zur Förderung fachlicher und digitalitätsbezogener Kompetenzen</t>
  </si>
  <si>
    <t>Lehr-Lern-Experimente im Berufsfeld Ernährung und Hauswirtschaft: Kompetenzentwicklung angehender Lehrkräfte</t>
  </si>
  <si>
    <t>Kollaborative Konzeption und Erprobung von Virtual Reality in hybriden Lehr/Lernangeboten</t>
  </si>
  <si>
    <t>Kollaborative Konzeption und Erprobung von Virtual Reality in hybriden Lehr-/Lernangeboten</t>
  </si>
  <si>
    <t>Strategien für Nicht-Maschinen</t>
  </si>
  <si>
    <t>WueCAST - Kommunikation, Aufmerksamkeitsökonomie, Selbstregulation, Transfer</t>
  </si>
  <si>
    <t>Interprofessionelle Ausbildung im Medizinstudium und anderen Gesundheitsberufen</t>
  </si>
  <si>
    <t>Moderne KI-basierte Tools zur Unterstützung der Lehre an Hochschulen</t>
  </si>
  <si>
    <t>Green Guide für Nursing</t>
  </si>
  <si>
    <t>All the dhbworld is one</t>
  </si>
  <si>
    <t>SusMat-VR  Sustainable Material Testing</t>
  </si>
  <si>
    <t>DigInDEEP – Digitale, interdisziplinäre Datenexplorations- und Examensplattform</t>
  </si>
  <si>
    <t>Entwicklung eines adaptiven Selbstlernangebots zur Stärkung der Kompetenzen im Bereich der mathematischen Modellierung und softwarebasierten Lösung von Optimierungsproblemen für Gruppen mit heterogenem Vorwissen</t>
  </si>
  <si>
    <t>Mathematische Online-Arbeitsmaterialien mit dem Schwerpunkt auf Visualisierung als Mittel zur Förderung des konzeptuellen Verständnisses</t>
  </si>
  <si>
    <t>Problembasiertes Lernen in der Computergestützten Mathemathischen Modellierung</t>
  </si>
  <si>
    <t>Freiraum für Programmiersprachen</t>
  </si>
  <si>
    <t>IrreguLab – Transdisziplinäres und interfakultatives Lehrlabor für das digitale Entwerfen und Herstellen mit unregelmäßigen Materialien</t>
  </si>
  <si>
    <t>(Hochschul-)Bildung inklusiv</t>
  </si>
  <si>
    <t>Ich helfe dir beim Helfen. Multiperspektivisches videobasiertes Feedback zu adaptiven Hilfestellungen während der Aufgabenbearbeitung</t>
  </si>
  <si>
    <t>MagicEye – Augmented Reality in der Lehre</t>
  </si>
  <si>
    <t>Expert:innen in eigener Sache in der Behindertenmedizin</t>
  </si>
  <si>
    <t>Key-Feature-basierte Nachhaltigkeitsprüfungen in der Hochschulbildung</t>
  </si>
  <si>
    <t>Spielbasierte Lehre an der Leuphana</t>
  </si>
  <si>
    <t>PHreiraum: Entwicklung virtueller Welten</t>
  </si>
  <si>
    <t>I aM - Ich als Multiplikator:in</t>
  </si>
  <si>
    <t>Individuelle Förderung in MINT Lehre</t>
  </si>
  <si>
    <t>Erlebbare Anatomie für Hebammen</t>
  </si>
  <si>
    <t>Implementierung der Biogaserzeugung und Gärrestverwendung in die Lehre.</t>
  </si>
  <si>
    <t>Nachhaltige Energieerzeugung und Stoffrecycling in Landwirtschaft und Gartenbau</t>
  </si>
  <si>
    <t>Errichtung eines Problem-basierten-Lern-Labors für innovative Ingenieursausbildung in der Elektrotechnik</t>
  </si>
  <si>
    <t>Entwicklung einer spielbasierten Lernumgebung zur Vermittlung von Methoden lernender Systeme in der Intralogistik</t>
  </si>
  <si>
    <t>Serious Gaming in der interprofessionellen Lehre zur Optimierung der Arzneimitteltherapie</t>
  </si>
  <si>
    <t>Marburg Transversal Teaching</t>
  </si>
  <si>
    <t>Arbeitsplatz-basierte Assessments - Hebammenstudium</t>
  </si>
  <si>
    <t>KLUGstudieren! – Erhöhung der Studienqualität und des Studienergebnisses durch Entscheidungskompetenztraining</t>
  </si>
  <si>
    <t>Perspektivwechsel für Soziale Nachhaltigkeit</t>
  </si>
  <si>
    <t>#myfirstresearchpaper</t>
  </si>
  <si>
    <t>Anwendungsbereiche Künstlicher Intelligenz im naturwissenschaftlichen Fachunterricht</t>
  </si>
  <si>
    <t>Game MAgiC - Mindset Agility Creator</t>
  </si>
  <si>
    <t>Serious Games als Lerndiagnostik</t>
  </si>
  <si>
    <t>Digitale Kulturwerkbank Thüringen</t>
  </si>
  <si>
    <t>DaF2L: DaF lehren – DaF lernen</t>
  </si>
  <si>
    <t>We help. You grow!</t>
  </si>
  <si>
    <t>Stadtvision 2050: Die Zukunft entwerfen</t>
  </si>
  <si>
    <t>KI-unterstütze Programmierübung</t>
  </si>
  <si>
    <t>Hybridlehre Computational Social Science</t>
  </si>
  <si>
    <t>Internet of Things for Students</t>
  </si>
  <si>
    <t>Praxis-Erfahrungen studentischer (PES-)Lehrkräfte unterstützen und im Studium integrieren</t>
  </si>
  <si>
    <t>Manuskripte digital lesen lernen</t>
  </si>
  <si>
    <t>Das Lernen be-greifen und durch Prüfungen wandeln: Der 3D-OSPIE</t>
  </si>
  <si>
    <t>Interprofessionelle Lehre in Allgemein- und Zahnmedizin</t>
  </si>
  <si>
    <t>COMPASS: Stärkung des selbstgesteuerten Lernens von Studierenden</t>
  </si>
  <si>
    <t>"Grüne" Hörsäle an der Bergakademie</t>
  </si>
  <si>
    <t>Leerraum oder was braucht es zum Lernen? – Ko-kreative Gestaltung von fluiden Lehr-/Lernräumen</t>
  </si>
  <si>
    <t>Clinical Education in Global Justice</t>
  </si>
  <si>
    <t>Hebammen trainieren Digital mit Mediziner*innen im Interprofessionellen setting</t>
  </si>
  <si>
    <t>Controlling-Analytics Challenge</t>
  </si>
  <si>
    <t>Interaktive, skalierbare Lernumgebung für die Elektrotechnik</t>
  </si>
  <si>
    <t>Kölner Musikgeschichten: Postmigrantische Kulturen erforschen, verorten und vernetzen</t>
  </si>
  <si>
    <t>Erklärvideos von Studis für Studis</t>
  </si>
  <si>
    <t>Medizin studieren für die Realität - Virtuelle Technologien für Stressresistenz in der Chirurgie</t>
  </si>
  <si>
    <t>InteraktiveVorlesung Baumaschinentechnik</t>
  </si>
  <si>
    <t>Teamorientierte Lehr-Lern-Form für (be-)greifbare Umformtechnik</t>
  </si>
  <si>
    <t>Learn to Challenge – Learn by Challenge: Wettbewerbe als Mittel zur Förderung von Kreativität, Kooperation und Teamfähigkeit</t>
  </si>
  <si>
    <t>Vernetzter Bildungsraum für BNE</t>
  </si>
  <si>
    <t>Gemeinsamer Lernort Schule: Diagnose und Förderung in der Schuleingangsphase erfahren und erlernen</t>
  </si>
  <si>
    <t>Der Stift, mit dem du rechnen kannst</t>
  </si>
  <si>
    <t>Kompetenzen erfolgreichen Studierens</t>
  </si>
  <si>
    <t>Pro Weiterbildung – Erfolgreicher mit KI-gestützten Lernpfaden</t>
  </si>
  <si>
    <t>3D-Makerspace</t>
  </si>
  <si>
    <t>Implizite Vorurteile in der Medizin</t>
  </si>
  <si>
    <t>XR_Bildungs-Metaverse</t>
  </si>
  <si>
    <t>Open Geo-Data-Science Space – Durch Co-Design zu einem attraktiven, innovativen und nachhaltigen Studienangebot</t>
  </si>
  <si>
    <t>AugMersive Education</t>
  </si>
  <si>
    <t>Engineering for Sustainability @HRW</t>
  </si>
  <si>
    <t>Mixed-ReAlity-Selbstreflexion von Unterrichtshandeln – Design eines Trainingsmoduls</t>
  </si>
  <si>
    <t>Mixed-ReAlity-Selbstreflexion von Unterrichtshandeln – Implementation und Evaluation eines Trainingsmoduls</t>
  </si>
  <si>
    <t>Robotic Timber Studio</t>
  </si>
  <si>
    <t>PerspekTIERwechsel</t>
  </si>
  <si>
    <t>Entwicklung einer virtuellen Pathologie Lernumgebung als OER</t>
  </si>
  <si>
    <t>Re:Law - Lehre</t>
  </si>
  <si>
    <t>Planetary Health - Wissenstransfer</t>
  </si>
  <si>
    <t>Learning Analytics meets Peer-Coaching</t>
  </si>
  <si>
    <t>digi.peer - digitales Peer-Mentoring</t>
  </si>
  <si>
    <t>Prompt Higher Learning – Mit KI-gestützten Writing Tools (Hochschul-)Bildung verbessern?!</t>
  </si>
  <si>
    <t>Visualisierende Mathematikaufgaben</t>
  </si>
  <si>
    <t>EAT: Teaching 1-world-diet in 2 nations</t>
  </si>
  <si>
    <t>Schweißherstellung in Mixed Reality</t>
  </si>
  <si>
    <t>VR-Supervision – together in practice</t>
  </si>
  <si>
    <t>Orientierungssemester Informatik</t>
  </si>
  <si>
    <t>Graveler - Wissen spielerisch erfahrbar machen</t>
  </si>
  <si>
    <t>START RECORD: Der KSK-Podcast</t>
  </si>
  <si>
    <t>KICK 4.0 – KI-Chat-Kompetenzen im Labor</t>
  </si>
  <si>
    <t>Living Library</t>
  </si>
  <si>
    <t>Digital Twin 4 Everyone</t>
  </si>
  <si>
    <t>Co-Innovation mit Studierenden</t>
  </si>
  <si>
    <t>Betriebswirtschaft Lernen</t>
  </si>
  <si>
    <t>Schulische Teamarbeit Lernen!</t>
  </si>
  <si>
    <t>Academic Core Essentials für internationale Masterstudierende beim Übertritt in den deutschen Hochschulraum</t>
  </si>
  <si>
    <t>Transformative Teaching Lab – Professionalisierung von Lehramtsstudierenden im Lehr-Lern-Labor der Bildung für nachhaltige Entwicklung</t>
  </si>
  <si>
    <t>Critical and Creative Thinking!</t>
  </si>
  <si>
    <t>Freiraum für die Kompetenzentwicklung</t>
  </si>
  <si>
    <t>Mediale Transformationen von Musikwissen</t>
  </si>
  <si>
    <t>Mehr Open Educational Resources und Practices in Vechta</t>
  </si>
  <si>
    <t>vSim4FutureProfessionals - Virtuelle Branching-Szenarien in der akademischen Ausbildung von Gesundheitsfachkräften</t>
  </si>
  <si>
    <t>Pedagotchi: App-basiertes Blended Learning für Training klinischer Entscheidungsfindung in der Allgemeinpädiatrie</t>
  </si>
  <si>
    <t>Lehr-/Lernumgebung ViSUS PRO</t>
  </si>
  <si>
    <t>Studium Planetare</t>
  </si>
  <si>
    <t>Material Art Lab</t>
  </si>
  <si>
    <t>Digital Humanities Ruhr - Algorithmic Accountability an der TU Dortmund</t>
  </si>
  <si>
    <t>Digital Humanities Ruhr – Future Skills an der Ruhr-Universität Bochum curricular verankern</t>
  </si>
  <si>
    <t>Digital Humanities Ruhr – Korpuslinguistische und texttechnologische Methoden an der Universität Duisburg-Essen</t>
  </si>
  <si>
    <t>LLM powered embodied virtual tutor</t>
  </si>
  <si>
    <t>KI-Kompetenz in der digitalen Bildung</t>
  </si>
  <si>
    <t>Internationale Sommerschulen Quantum Science</t>
  </si>
  <si>
    <t>MHB isst gesund (Culinary Medicine)</t>
  </si>
  <si>
    <t>STEAM SPACE</t>
  </si>
  <si>
    <t>Datenwissenschaftliche Problembehandlung</t>
  </si>
  <si>
    <t>Interaktive Theorembeweiser im Mathematikstudium</t>
  </si>
  <si>
    <t>Feedback bedarfsgerecht - 3D-Avatare und natürliche Sprachprozessierung für optimales Lernen in Virtual Reality</t>
  </si>
  <si>
    <t>Sehen lernen: Mensch und KI im Vergleich</t>
  </si>
  <si>
    <t>Education &amp; Applied Research on Soundscapes</t>
  </si>
  <si>
    <t>Hybrides Lernen Ingenieurwissenschaften" - Ein Projekt zur Integration von digitaler Off- und implementierungsnaher On-Campus-Lehre für Ingenieure</t>
  </si>
  <si>
    <t>#ZukunftslaborErde</t>
  </si>
  <si>
    <t>Diversitätssensibel in virtual reality experimentieren</t>
  </si>
  <si>
    <t>Module zur Arzt-Patienten-Kommunikation</t>
  </si>
  <si>
    <t>Sinn? Voll! - Bedeutungsvolle Lernorte</t>
  </si>
  <si>
    <t>Forschend im Labor Lernen</t>
  </si>
  <si>
    <t>Schutzkonzepte Geflüchtetenunterkünfte</t>
  </si>
  <si>
    <t>Avatar-based Scientific Writing Companion</t>
  </si>
  <si>
    <t>Interprofessionelle Zusammenarbeit und Professional Identity Formation im Medizinstudium fördern</t>
  </si>
  <si>
    <t>Beyond borders - Epochenübergreifende Perspektiven für das Geschichtsstudium</t>
  </si>
  <si>
    <t>KONstruktionslabor KREISlaufmaterialien</t>
  </si>
  <si>
    <t>DAFZ mit Nachhaltigkeit</t>
  </si>
  <si>
    <t>Zukunftsagentur Nachhaltigkeit (ZuNa): Ein innovatives Lernformat für Studierende als Zukunftsagent:innen mit Mehrfachwirkung für eine nachhaltige Entwicklung</t>
  </si>
  <si>
    <t>4R: Repair - Reuse - Reduce - Recycle</t>
  </si>
  <si>
    <t>Musik. Geschichte. Spielen. Digitale Musik- und Wissensvermittlung als Serious Game</t>
  </si>
  <si>
    <t>AI-Writing-Lab</t>
  </si>
  <si>
    <t>Interdisziplinäre Methodenlehre und Kompetenzen</t>
  </si>
  <si>
    <t>Civic Education Technology Hacks</t>
  </si>
  <si>
    <t>Experimentelle Formate für Kunst und Design</t>
  </si>
  <si>
    <t>Kollaborativ Biodiversität erleben</t>
  </si>
  <si>
    <t>Sustainable_FoodLiteracy</t>
  </si>
  <si>
    <t>Daten, digitale Lehre und digitale Methoden: Datenkompetenz für räumliche Entwicklung im interdisziplinären Kontext</t>
  </si>
  <si>
    <t>Lehramtsspezifische Repositorien Informatik</t>
  </si>
  <si>
    <t>Lehrentwicklung - Künstliche Intelligenz</t>
  </si>
  <si>
    <t>Künstliche Intelligenz für Lehren und Prüfen</t>
  </si>
  <si>
    <t>InterDisciplinary Education Additive Manufacturing Lab</t>
  </si>
  <si>
    <t>Internationally connected digital classrooms</t>
  </si>
  <si>
    <t>KI-basiertes ePortfolio für Medizinstudierende</t>
  </si>
  <si>
    <t>Zukunftskompetenz Interdisziplinarität. Didaktische Tools für die Technikfolgenabschätzung am Beispiel von grünen Technologien</t>
  </si>
  <si>
    <t>Forschungsorientiertes Praktikum für eine bessere Wissensvernetzung</t>
  </si>
  <si>
    <t>Fokus Stimme - Ein Methodenset für die Theaterpädagogik</t>
  </si>
  <si>
    <t>Lernspiel für die Orthopädie und Unfallchirurgie</t>
  </si>
  <si>
    <t>Nachhaltiges Lernökosystem für das Verbinden von Disziplinen in modulübergreifenden Projekten</t>
  </si>
  <si>
    <t>Transformation (Er)leben und (Er)lernen</t>
  </si>
  <si>
    <t>Digitales Kuratieren in der kunst- und kulturwissenschaftlichen Lehre</t>
  </si>
  <si>
    <t>Künstlerische Biografien transkulturell</t>
  </si>
  <si>
    <t>Forstbotanischer Augmented Reality Lernpfad</t>
  </si>
  <si>
    <t>Augmented Reality Flow</t>
  </si>
  <si>
    <t>Singularity – A Journey into AI Literacy</t>
  </si>
  <si>
    <t>"Musikpädagogik reflektiert" - Zeitschrift für studentische Beiträge zum musikpädagogischen Fachdiskurs</t>
  </si>
  <si>
    <t>Digitale Werkstofflabore in Lehrveranstaltungen und als E-Prüfungsformat</t>
  </si>
  <si>
    <t>Reallabor Wald</t>
  </si>
  <si>
    <t>Musik als gesellschaftliche Praxis</t>
  </si>
  <si>
    <t>EnviroBotics - A Free Space for blending Robotics and Life Sciences</t>
  </si>
  <si>
    <t>Hochschule</t>
  </si>
  <si>
    <t>Dienstreisen</t>
  </si>
  <si>
    <t>Software</t>
  </si>
  <si>
    <t>Publikationen</t>
  </si>
  <si>
    <t>Personalbeschaffung</t>
  </si>
  <si>
    <t>Weiterbildung</t>
  </si>
  <si>
    <t xml:space="preserve">Externe Projektbegleitung </t>
  </si>
  <si>
    <t>Investition</t>
  </si>
  <si>
    <t>Personalmittel - Sonstige</t>
  </si>
  <si>
    <t>Std./Mon.</t>
  </si>
  <si>
    <t>Veranstaltungen</t>
  </si>
  <si>
    <t xml:space="preserve">Öffentlichkeitsarbeit </t>
  </si>
  <si>
    <t>Universitätsklinikum Magdeburg</t>
  </si>
  <si>
    <t>Technische Hochschule Nürnberg Georg Simon Ohm</t>
  </si>
  <si>
    <t>Rheinland-Pfälzische Technische Universität Kaiserslautern-Landau</t>
  </si>
  <si>
    <t>Technische Universität Hamburg</t>
  </si>
  <si>
    <t>Universität des Saarlandes</t>
  </si>
  <si>
    <t>Technische Universität Dortmund</t>
  </si>
  <si>
    <t>Universität Siegen</t>
  </si>
  <si>
    <t>Technische Universität Dresden</t>
  </si>
  <si>
    <t>Humboldt-Universität Berlin</t>
  </si>
  <si>
    <t>Universität Duisburg-Essen</t>
  </si>
  <si>
    <t>Bauhaus-Universität Weimar</t>
  </si>
  <si>
    <t>Julius-Maximilians-Universität Würzburg</t>
  </si>
  <si>
    <t>Klinikum Ludwig-Maximilians-Universität München</t>
  </si>
  <si>
    <t>Fachhochschule Erfurt</t>
  </si>
  <si>
    <t>Hochschule Bielefeld (HSBI)</t>
  </si>
  <si>
    <t>Duale Hochschule Baden-Württemberg</t>
  </si>
  <si>
    <t>Hochschule Konstanz</t>
  </si>
  <si>
    <t>Universität Greifswald</t>
  </si>
  <si>
    <t>Technische Universität Darmstadt</t>
  </si>
  <si>
    <t>Universität Kassel</t>
  </si>
  <si>
    <t>Rheinisch-Westfälische Technische Hochschule Aachen</t>
  </si>
  <si>
    <t>Hochschule Karlsruhe</t>
  </si>
  <si>
    <t>Hochschule für Angewandte Wissenschaften Hamburg</t>
  </si>
  <si>
    <t>Otto-Friedrich-Universität Bamberg</t>
  </si>
  <si>
    <t>Universität Bielefeld</t>
  </si>
  <si>
    <t>Universität Bremen</t>
  </si>
  <si>
    <t>Leuphana Universität Lüneburg</t>
  </si>
  <si>
    <t>Pädagogische Hochschule Ludwigsburg</t>
  </si>
  <si>
    <t xml:space="preserve">Technische Hochschule Ostwestfalen-Lippe </t>
  </si>
  <si>
    <t>Universität Leipzig</t>
  </si>
  <si>
    <t>Hochschule für Technik und Wirtschaft Dresden</t>
  </si>
  <si>
    <t>Technische Universität Bergakademie Freiberg</t>
  </si>
  <si>
    <t>Technische Hochschule Wildau</t>
  </si>
  <si>
    <t>Uniklinik RWTH Aachen</t>
  </si>
  <si>
    <t>Philipps-Universität Marburg</t>
  </si>
  <si>
    <t>Jade Hochschule - Wilhelmshaven/Oldenburg/Elsfleth</t>
  </si>
  <si>
    <t>Hochschule für Technik und Wirtschaft des Saarlandes</t>
  </si>
  <si>
    <t>Hochschule Mittweida</t>
  </si>
  <si>
    <t>Universität Paderborn</t>
  </si>
  <si>
    <t>Goethe-Universität Frankfurt am Main</t>
  </si>
  <si>
    <t>Hochschule Offenburg</t>
  </si>
  <si>
    <t>Friedrich-Schiller-Universität Jena</t>
  </si>
  <si>
    <t>Hochschule Darmstadt (h_da)</t>
  </si>
  <si>
    <t>Ludwig-Maximilians-Universität München</t>
  </si>
  <si>
    <t>Hochschule Reutlingen</t>
  </si>
  <si>
    <t>Universität Koblenz</t>
  </si>
  <si>
    <t>Georg-August-Universität Göttingen</t>
  </si>
  <si>
    <t>Charité - Universitätsmedizin Berlin</t>
  </si>
  <si>
    <t>Universität Erfurt</t>
  </si>
  <si>
    <t>Universitätsklinikum Tübingen</t>
  </si>
  <si>
    <t>Hochschule Pforzheim</t>
  </si>
  <si>
    <t>Hochschule für Musik und Tanz Köln</t>
  </si>
  <si>
    <t>Universität Stuttgart</t>
  </si>
  <si>
    <t>Universitätsmedizin Mainz</t>
  </si>
  <si>
    <t>Technische Universität Chemnitz</t>
  </si>
  <si>
    <t>Universität zu Lübeck</t>
  </si>
  <si>
    <t>Hochschule Osnabrück</t>
  </si>
  <si>
    <t>Universität Vechta</t>
  </si>
  <si>
    <t>Technische Hochschule Ingolstadt</t>
  </si>
  <si>
    <t>Klinikum rechts der Isar der Technischen Universität München</t>
  </si>
  <si>
    <t>Ruhr-Universität Bochum</t>
  </si>
  <si>
    <t>Hochschule Ruhr West- University of Applied Sciences</t>
  </si>
  <si>
    <t>Universität Konstanz</t>
  </si>
  <si>
    <t>Universität Mannheim</t>
  </si>
  <si>
    <t>Technische Universität Braunschweig</t>
  </si>
  <si>
    <t>Universitätsmedizin Rostock</t>
  </si>
  <si>
    <t>Universitätsklinikum Freiburg im Breisgau</t>
  </si>
  <si>
    <t>Technische Hochschule Rosenheim</t>
  </si>
  <si>
    <t>Friedrich-Alexander-Universität Erlangen-Nürnberg</t>
  </si>
  <si>
    <t>Universitätsklinikum Bonn</t>
  </si>
  <si>
    <t>Hochschule Neubrandenburg</t>
  </si>
  <si>
    <t>Hochschule Furtwangen</t>
  </si>
  <si>
    <t>Eberhard Karls Universität Tübingen</t>
  </si>
  <si>
    <t>Bergische Universität Wuppertal</t>
  </si>
  <si>
    <t>Staatl. Hochschule für Gestaltung Karlsruhe</t>
  </si>
  <si>
    <t>Leibniz Universität Hannover</t>
  </si>
  <si>
    <t>EUF - Europa-Universität Flensburg</t>
  </si>
  <si>
    <t>Hochschule für Wirtschaft und Gesellschaft Ludwigshafen</t>
  </si>
  <si>
    <t>Martin-Luther-Universität Halle-Wittenberg</t>
  </si>
  <si>
    <t>Brandenburgische Technische Universität Cottbus-Senftenberg</t>
  </si>
  <si>
    <t>Medizinische Hochschule Hannover (MHH)</t>
  </si>
  <si>
    <t>Hochschule Magdeburg-Stendal</t>
  </si>
  <si>
    <t>Universität der Künste Berlin</t>
  </si>
  <si>
    <t>Hochschule Koblenz</t>
  </si>
  <si>
    <t xml:space="preserve">Hochschule für angewandte Wissenschaften Coburg </t>
  </si>
  <si>
    <t>Medizinische Hochschule Brandenburg - Theodor Fontane</t>
  </si>
  <si>
    <t>Universität Osnabrück</t>
  </si>
  <si>
    <t>Universitätsklinikum Würzburg</t>
  </si>
  <si>
    <t>Technische Universität Berlin</t>
  </si>
  <si>
    <t xml:space="preserve">KIT - Karlsruher Institut für Technologie </t>
  </si>
  <si>
    <t>Universität Rostock</t>
  </si>
  <si>
    <t>Hochschule Rhein-Waal - University of Applied Sciences</t>
  </si>
  <si>
    <t>Hochschule Düsseldorf</t>
  </si>
  <si>
    <t>Johannes Gutenberg-Universität Mainz</t>
  </si>
  <si>
    <t>Universitätsklinikum Regensburg</t>
  </si>
  <si>
    <t>Universität Hildesheim</t>
  </si>
  <si>
    <t>Weißensee Kunsthochschule berlin</t>
  </si>
  <si>
    <t>Technische Universität München</t>
  </si>
  <si>
    <t>Hochschule für Musik und Theater Rostock</t>
  </si>
  <si>
    <t>Hochschule Niederrhein</t>
  </si>
  <si>
    <t>Universität Hohenheim</t>
  </si>
  <si>
    <t>Hochschule für Musik, Theater und Medien Hannover</t>
  </si>
  <si>
    <t>Bundesland</t>
  </si>
  <si>
    <t>Kosten</t>
  </si>
  <si>
    <t>Baden-Württemberg W1</t>
  </si>
  <si>
    <t>Baden-Württemberg W2</t>
  </si>
  <si>
    <t>Bayern W1</t>
  </si>
  <si>
    <t>Bayern W2</t>
  </si>
  <si>
    <t>Berlin W1</t>
  </si>
  <si>
    <t>Berlin W2</t>
  </si>
  <si>
    <t>Brandenburg W1</t>
  </si>
  <si>
    <t>Brandenburg W2</t>
  </si>
  <si>
    <t>Bremen W1</t>
  </si>
  <si>
    <t>Bremen W2</t>
  </si>
  <si>
    <t>Hamburg W1</t>
  </si>
  <si>
    <t>Hamburg W2</t>
  </si>
  <si>
    <t>Hessen W1</t>
  </si>
  <si>
    <t>Hessen W2</t>
  </si>
  <si>
    <t>Mecklenburg-Vorpommern W1</t>
  </si>
  <si>
    <t>Mecklenburg-Vorpommern W2</t>
  </si>
  <si>
    <t>Niedersachsen W1</t>
  </si>
  <si>
    <t>Niedersachsen W2</t>
  </si>
  <si>
    <t>Nordrhein-Westfalen W1</t>
  </si>
  <si>
    <t>Nordrhein-Westfalen W2</t>
  </si>
  <si>
    <t>Rheinland-Pfalz W1</t>
  </si>
  <si>
    <t>Rheinland-Pfalz W2</t>
  </si>
  <si>
    <t>Saarland W1</t>
  </si>
  <si>
    <t>Saarland W2</t>
  </si>
  <si>
    <t>Sachsen W1</t>
  </si>
  <si>
    <t>Sachsen W2</t>
  </si>
  <si>
    <t>Sachsen-Anhalt W1</t>
  </si>
  <si>
    <t>Sachsen-Anhalt W2</t>
  </si>
  <si>
    <t>Schleswig-Holstein W1</t>
  </si>
  <si>
    <t>Schleswig-Holstein W2</t>
  </si>
  <si>
    <t>Thüringen W1</t>
  </si>
  <si>
    <t>Thüringen W2</t>
  </si>
  <si>
    <t>Finanzierungsplan | Freiraum 23</t>
  </si>
  <si>
    <r>
      <t>Stundensatz (</t>
    </r>
    <r>
      <rPr>
        <sz val="8"/>
        <rFont val="Franklin Gothic Book"/>
        <family val="2"/>
      </rPr>
      <t>brutto)</t>
    </r>
  </si>
  <si>
    <r>
      <t xml:space="preserve">Aufgaben im Projekt </t>
    </r>
    <r>
      <rPr>
        <b/>
        <sz val="8"/>
        <rFont val="Franklin Gothic Demi"/>
        <family val="2"/>
      </rPr>
      <t>(unter Nennung des Arbeitspakets)</t>
    </r>
  </si>
  <si>
    <r>
      <t>Nähere Erläuterungen/Begründungen</t>
    </r>
    <r>
      <rPr>
        <b/>
        <sz val="8"/>
        <rFont val="Franklin Gothic Demi"/>
        <family val="2"/>
      </rPr>
      <t xml:space="preserve"> (Unter Nennung des Arbeitspakets &amp; nachvollziehbare Beschreibung)</t>
    </r>
  </si>
  <si>
    <r>
      <t xml:space="preserve">Nähere Erläuterungen/Begründungen </t>
    </r>
    <r>
      <rPr>
        <b/>
        <sz val="8"/>
        <rFont val="Franklin Gothic Demi"/>
        <family val="2"/>
      </rPr>
      <t>(Unter Nennung des Arbeitspakets &amp; Kosten sowie Anzahl)</t>
    </r>
  </si>
  <si>
    <t>Personalmittel - Tarifbeschäftigte - Aufgaben im Projekt (unter Nennung des Arbeitspakets)</t>
  </si>
  <si>
    <t>Projektnummer:</t>
  </si>
  <si>
    <t>Hochschulname:</t>
  </si>
  <si>
    <t>Projekttitel:</t>
  </si>
  <si>
    <t>Personalmittel - Studentische Beschäftigte - Aufgaben im Projekt (unter Nennung des Arbeitspakets)</t>
  </si>
  <si>
    <t>Personalmittel - Professor:innen - Aufgaben im Projekt (unter Nennung des Arbeitspakets)</t>
  </si>
  <si>
    <t>Personalmittel - Sonstige - Aufgaben im Projekt (unter Nennung des Arbeitspakets)</t>
  </si>
  <si>
    <t>Sachmittel - Nähere Erläuterungen/Begründungen (Unter Nennung des Arbeitspakets &amp; Kosten sowie Anzahl)</t>
  </si>
  <si>
    <t>Investitionen - Nähere Erläuterungen/Begründungen (Unter Nennung des Arbeitspakets &amp; nachvollziehbare Beschreibung)</t>
  </si>
  <si>
    <t>Finanzierungsplan | Freiraum 23 | Nähere Beschreibungen</t>
  </si>
  <si>
    <r>
      <t xml:space="preserve">Bitte </t>
    </r>
    <r>
      <rPr>
        <b/>
        <i/>
        <sz val="11"/>
        <color rgb="FFE05B29"/>
        <rFont val="Franklin Gothic Book"/>
        <family val="2"/>
      </rPr>
      <t>hier</t>
    </r>
    <r>
      <rPr>
        <i/>
        <sz val="11"/>
        <color rgb="FFE05B29"/>
        <rFont val="Franklin Gothic Book"/>
        <family val="2"/>
      </rPr>
      <t xml:space="preserve"> klicken, wenn Sie mehr Platz für Ihre Beschreibungen benötigen.</t>
    </r>
  </si>
  <si>
    <r>
      <t xml:space="preserve">Bitte </t>
    </r>
    <r>
      <rPr>
        <b/>
        <i/>
        <sz val="11"/>
        <color rgb="FFE05B29"/>
        <rFont val="Franklin Gothic Book"/>
        <family val="2"/>
      </rPr>
      <t>hier</t>
    </r>
    <r>
      <rPr>
        <i/>
        <sz val="11"/>
        <color rgb="FFE05B29"/>
        <rFont val="Franklin Gothic Book"/>
        <family val="2"/>
      </rPr>
      <t xml:space="preserve"> klicken, um zurück zur Übersicht zu kommen.</t>
    </r>
  </si>
  <si>
    <t>Gegenstände (&lt; 800,00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</si>
</sst>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#,##0.00\ &quot;EUR&quot;"/>
    <numFmt numFmtId="166" formatCode="0000"/>
    <numFmt numFmtId="167" formatCode="#,##0\ &quot;€&quot;"/>
    <numFmt numFmtId="168" formatCode="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sz val="10"/>
      <color theme="1"/>
      <name val="Franklin Gothic Book"/>
      <family val="2"/>
    </font>
    <font>
      <sz val="11"/>
      <color rgb="FFE05B29"/>
      <name val="Franklin Gothic Book"/>
      <family val="2"/>
    </font>
    <font>
      <sz val="8"/>
      <name val="Calibri"/>
      <family val="2"/>
      <scheme val="minor"/>
    </font>
    <font>
      <sz val="10"/>
      <name val="Franklin Gothic Book"/>
      <family val="2"/>
    </font>
    <font>
      <b/>
      <sz val="11"/>
      <name val="Franklin Gothic Book"/>
      <family val="2"/>
    </font>
    <font>
      <sz val="11"/>
      <color theme="1"/>
      <name val="Calibri"/>
      <family val="2"/>
      <scheme val="minor"/>
    </font>
    <font>
      <sz val="11"/>
      <name val="Franklin Gothic Book"/>
      <family val="2"/>
    </font>
    <font>
      <sz val="9"/>
      <name val="Franklin Gothic Book"/>
      <family val="2"/>
    </font>
    <font>
      <sz val="20"/>
      <color rgb="FFE05B29"/>
      <name val="Franklin Gothic Book"/>
      <family val="2"/>
    </font>
    <font>
      <sz val="16"/>
      <color rgb="FFE05B29"/>
      <name val="Franklin Gothic Book"/>
      <family val="2"/>
    </font>
    <font>
      <b/>
      <sz val="11"/>
      <name val="Franklin Gothic Demi"/>
      <family val="2"/>
    </font>
    <font>
      <b/>
      <sz val="8"/>
      <name val="Franklin Gothic Demi"/>
      <family val="2"/>
    </font>
    <font>
      <sz val="11"/>
      <name val="Franklin Gothic Demi"/>
      <family val="2"/>
    </font>
    <font>
      <sz val="8"/>
      <name val="Franklin Gothic Book"/>
      <family val="2"/>
    </font>
    <font>
      <sz val="11"/>
      <color rgb="FF718862"/>
      <name val="Franklin Gothic Demi"/>
      <family val="2"/>
    </font>
    <font>
      <u/>
      <sz val="11"/>
      <color theme="10"/>
      <name val="Calibri"/>
      <family val="2"/>
      <scheme val="minor"/>
    </font>
    <font>
      <i/>
      <sz val="11"/>
      <color rgb="FFE05B29"/>
      <name val="Franklin Gothic Book"/>
      <family val="2"/>
    </font>
    <font>
      <b/>
      <i/>
      <sz val="11"/>
      <color rgb="FFE05B29"/>
      <name val="Franklin Gothic Book"/>
      <family val="2"/>
    </font>
  </fonts>
  <fills count="6">
    <fill>
      <patternFill patternType="none"/>
    </fill>
    <fill>
      <patternFill patternType="gray125"/>
    </fill>
    <fill>
      <patternFill patternType="solid">
        <fgColor rgb="FFDBE2D6"/>
        <bgColor indexed="64"/>
      </patternFill>
    </fill>
    <fill>
      <patternFill patternType="solid">
        <fgColor rgb="FFAABA9F"/>
        <bgColor indexed="64"/>
      </patternFill>
    </fill>
    <fill>
      <patternFill patternType="solid">
        <fgColor rgb="FF98AB8B"/>
        <bgColor indexed="64"/>
      </patternFill>
    </fill>
    <fill>
      <patternFill patternType="solid">
        <fgColor rgb="FFDBE2D6"/>
        <bgColor rgb="FF000000"/>
      </patternFill>
    </fill>
  </fills>
  <borders count="3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 style="thin">
        <color rgb="FF849B75"/>
      </left>
      <right/>
      <top style="thin">
        <color rgb="FF849B75"/>
      </top>
      <bottom style="thin">
        <color rgb="FF849B75"/>
      </bottom>
      <diagonal/>
    </border>
    <border>
      <left/>
      <right/>
      <top style="thin">
        <color rgb="FF849B75"/>
      </top>
      <bottom style="thin">
        <color rgb="FF849B75"/>
      </bottom>
      <diagonal/>
    </border>
    <border>
      <left/>
      <right style="thin">
        <color rgb="FF849B75"/>
      </right>
      <top style="thin">
        <color rgb="FF849B75"/>
      </top>
      <bottom style="thin">
        <color rgb="FF849B75"/>
      </bottom>
      <diagonal/>
    </border>
    <border>
      <left style="thin">
        <color rgb="FF849B75"/>
      </left>
      <right/>
      <top style="thin">
        <color rgb="FF849B75"/>
      </top>
      <bottom/>
      <diagonal/>
    </border>
    <border>
      <left/>
      <right/>
      <top style="thin">
        <color rgb="FF849B75"/>
      </top>
      <bottom/>
      <diagonal/>
    </border>
    <border>
      <left/>
      <right style="thin">
        <color rgb="FF849B75"/>
      </right>
      <top style="thin">
        <color rgb="FF849B75"/>
      </top>
      <bottom/>
      <diagonal/>
    </border>
    <border>
      <left style="thin">
        <color rgb="FF849B75"/>
      </left>
      <right/>
      <top/>
      <bottom style="thin">
        <color rgb="FF849B75"/>
      </bottom>
      <diagonal/>
    </border>
    <border>
      <left/>
      <right/>
      <top/>
      <bottom style="thin">
        <color rgb="FF849B75"/>
      </bottom>
      <diagonal/>
    </border>
    <border>
      <left/>
      <right style="thin">
        <color rgb="FF849B75"/>
      </right>
      <top/>
      <bottom style="thin">
        <color rgb="FF849B75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</borders>
  <cellStyleXfs count="3">
    <xf numFmtId="0" fontId="0" fillId="0" borderId="0"/>
    <xf numFmtId="0" fontId="2" fillId="0" borderId="0"/>
    <xf numFmtId="0" fontId="17" fillId="0" borderId="0" applyNumberFormat="0" applyFill="0" applyBorder="0" applyAlignment="0" applyProtection="0"/>
  </cellStyleXfs>
  <cellXfs count="154">
    <xf numFmtId="0" fontId="0" fillId="0" borderId="0" xfId="0"/>
    <xf numFmtId="0" fontId="3" fillId="0" borderId="0" xfId="0" applyFont="1" applyAlignment="1" applyProtection="1">
      <alignment vertical="center"/>
      <protection hidden="1"/>
    </xf>
    <xf numFmtId="0" fontId="1" fillId="0" borderId="0" xfId="0" applyFont="1"/>
    <xf numFmtId="4" fontId="0" fillId="0" borderId="0" xfId="0" applyNumberFormat="1"/>
    <xf numFmtId="4" fontId="0" fillId="0" borderId="0" xfId="0" quotePrefix="1" applyNumberFormat="1"/>
    <xf numFmtId="166" fontId="0" fillId="0" borderId="0" xfId="0" applyNumberFormat="1"/>
    <xf numFmtId="0" fontId="7" fillId="0" borderId="0" xfId="1" applyFont="1" applyAlignment="1">
      <alignment horizontal="center" vertical="center" wrapText="1"/>
    </xf>
    <xf numFmtId="167" fontId="7" fillId="0" borderId="0" xfId="1" applyNumberFormat="1" applyFont="1" applyAlignment="1">
      <alignment horizontal="center" vertical="center" wrapText="1"/>
    </xf>
    <xf numFmtId="0" fontId="7" fillId="0" borderId="0" xfId="1" applyFont="1"/>
    <xf numFmtId="164" fontId="7" fillId="0" borderId="0" xfId="1" applyNumberFormat="1" applyFont="1" applyProtection="1">
      <protection locked="0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left" vertical="top"/>
      <protection hidden="1"/>
    </xf>
    <xf numFmtId="0" fontId="8" fillId="0" borderId="0" xfId="0" applyFont="1" applyAlignment="1" applyProtection="1">
      <alignment vertical="top"/>
      <protection hidden="1"/>
    </xf>
    <xf numFmtId="0" fontId="8" fillId="0" borderId="0" xfId="0" applyFont="1" applyAlignment="1" applyProtection="1">
      <alignment horizontal="left" vertical="top" wrapText="1"/>
      <protection hidden="1"/>
    </xf>
    <xf numFmtId="0" fontId="6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4" fontId="5" fillId="0" borderId="0" xfId="0" applyNumberFormat="1" applyFont="1" applyAlignment="1" applyProtection="1">
      <alignment vertical="center"/>
      <protection hidden="1"/>
    </xf>
    <xf numFmtId="164" fontId="8" fillId="0" borderId="0" xfId="0" applyNumberFormat="1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4" fontId="8" fillId="0" borderId="0" xfId="0" applyNumberFormat="1" applyFont="1" applyAlignment="1" applyProtection="1">
      <alignment vertical="center"/>
      <protection hidden="1"/>
    </xf>
    <xf numFmtId="4" fontId="6" fillId="0" borderId="0" xfId="0" applyNumberFormat="1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5" fillId="0" borderId="3" xfId="0" applyFont="1" applyBorder="1" applyAlignment="1" applyProtection="1">
      <alignment vertical="center"/>
      <protection hidden="1"/>
    </xf>
    <xf numFmtId="4" fontId="5" fillId="0" borderId="3" xfId="0" applyNumberFormat="1" applyFont="1" applyBorder="1" applyAlignment="1" applyProtection="1">
      <alignment vertical="center"/>
      <protection hidden="1"/>
    </xf>
    <xf numFmtId="0" fontId="5" fillId="0" borderId="4" xfId="0" applyFont="1" applyBorder="1" applyAlignment="1" applyProtection="1">
      <alignment vertical="center"/>
      <protection hidden="1"/>
    </xf>
    <xf numFmtId="4" fontId="5" fillId="0" borderId="4" xfId="0" applyNumberFormat="1" applyFont="1" applyBorder="1" applyAlignment="1" applyProtection="1">
      <alignment vertical="center"/>
      <protection hidden="1"/>
    </xf>
    <xf numFmtId="0" fontId="8" fillId="0" borderId="14" xfId="0" applyFont="1" applyBorder="1" applyAlignment="1" applyProtection="1">
      <alignment vertical="center"/>
      <protection hidden="1"/>
    </xf>
    <xf numFmtId="0" fontId="8" fillId="0" borderId="1" xfId="0" applyFont="1" applyBorder="1" applyAlignment="1" applyProtection="1">
      <alignment vertical="center"/>
      <protection hidden="1"/>
    </xf>
    <xf numFmtId="0" fontId="8" fillId="0" borderId="13" xfId="0" applyFont="1" applyBorder="1" applyAlignment="1" applyProtection="1">
      <alignment vertical="center"/>
      <protection hidden="1"/>
    </xf>
    <xf numFmtId="0" fontId="8" fillId="3" borderId="2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top"/>
      <protection hidden="1"/>
    </xf>
    <xf numFmtId="165" fontId="8" fillId="0" borderId="0" xfId="0" applyNumberFormat="1" applyFont="1" applyAlignment="1" applyProtection="1">
      <alignment vertical="center"/>
      <protection hidden="1"/>
    </xf>
    <xf numFmtId="165" fontId="8" fillId="0" borderId="0" xfId="0" applyNumberFormat="1" applyFont="1" applyAlignment="1" applyProtection="1">
      <alignment vertical="top"/>
      <protection hidden="1"/>
    </xf>
    <xf numFmtId="165" fontId="8" fillId="0" borderId="0" xfId="0" applyNumberFormat="1" applyFont="1" applyAlignment="1" applyProtection="1">
      <alignment horizontal="left" vertical="top"/>
      <protection hidden="1"/>
    </xf>
    <xf numFmtId="0" fontId="8" fillId="3" borderId="16" xfId="0" applyFont="1" applyFill="1" applyBorder="1" applyAlignment="1" applyProtection="1">
      <alignment vertical="center"/>
      <protection hidden="1"/>
    </xf>
    <xf numFmtId="0" fontId="6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164" fontId="8" fillId="3" borderId="0" xfId="0" applyNumberFormat="1" applyFont="1" applyFill="1" applyAlignment="1" applyProtection="1">
      <alignment vertical="center"/>
      <protection hidden="1"/>
    </xf>
    <xf numFmtId="0" fontId="6" fillId="3" borderId="20" xfId="0" applyFont="1" applyFill="1" applyBorder="1" applyAlignment="1" applyProtection="1">
      <alignment vertical="center"/>
      <protection hidden="1"/>
    </xf>
    <xf numFmtId="0" fontId="8" fillId="3" borderId="20" xfId="0" applyFont="1" applyFill="1" applyBorder="1" applyAlignment="1" applyProtection="1">
      <alignment vertical="center"/>
      <protection hidden="1"/>
    </xf>
    <xf numFmtId="164" fontId="8" fillId="3" borderId="20" xfId="0" applyNumberFormat="1" applyFont="1" applyFill="1" applyBorder="1" applyAlignment="1" applyProtection="1">
      <alignment vertical="center"/>
      <protection hidden="1"/>
    </xf>
    <xf numFmtId="0" fontId="8" fillId="3" borderId="16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4" fillId="3" borderId="0" xfId="0" applyFont="1" applyFill="1" applyAlignment="1" applyProtection="1">
      <alignment vertical="center"/>
      <protection hidden="1"/>
    </xf>
    <xf numFmtId="0" fontId="12" fillId="3" borderId="0" xfId="0" applyFont="1" applyFill="1" applyAlignment="1" applyProtection="1">
      <alignment vertical="center"/>
      <protection hidden="1"/>
    </xf>
    <xf numFmtId="0" fontId="12" fillId="3" borderId="19" xfId="0" applyFont="1" applyFill="1" applyBorder="1" applyAlignment="1" applyProtection="1">
      <alignment vertical="center"/>
      <protection hidden="1"/>
    </xf>
    <xf numFmtId="0" fontId="8" fillId="0" borderId="13" xfId="0" applyFont="1" applyBorder="1" applyAlignment="1" applyProtection="1">
      <alignment vertical="top"/>
      <protection hidden="1"/>
    </xf>
    <xf numFmtId="0" fontId="8" fillId="0" borderId="1" xfId="0" applyFont="1" applyBorder="1" applyAlignment="1" applyProtection="1">
      <alignment horizontal="left" vertical="top"/>
      <protection hidden="1"/>
    </xf>
    <xf numFmtId="0" fontId="5" fillId="0" borderId="1" xfId="0" applyFont="1" applyBorder="1" applyAlignment="1" applyProtection="1">
      <alignment horizontal="right" vertical="top"/>
      <protection hidden="1"/>
    </xf>
    <xf numFmtId="168" fontId="8" fillId="2" borderId="11" xfId="0" applyNumberFormat="1" applyFont="1" applyFill="1" applyBorder="1" applyAlignment="1" applyProtection="1">
      <alignment horizontal="center" vertical="center"/>
      <protection hidden="1"/>
    </xf>
    <xf numFmtId="168" fontId="8" fillId="2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32" xfId="0" applyFont="1" applyFill="1" applyBorder="1" applyAlignment="1" applyProtection="1">
      <alignment vertical="top" wrapText="1"/>
      <protection locked="0"/>
    </xf>
    <xf numFmtId="0" fontId="1" fillId="2" borderId="33" xfId="0" applyFont="1" applyFill="1" applyBorder="1" applyAlignment="1" applyProtection="1">
      <alignment vertical="top" wrapText="1"/>
      <protection locked="0"/>
    </xf>
    <xf numFmtId="0" fontId="1" fillId="2" borderId="34" xfId="0" applyFont="1" applyFill="1" applyBorder="1" applyAlignment="1" applyProtection="1">
      <alignment vertical="top" wrapText="1"/>
      <protection locked="0"/>
    </xf>
    <xf numFmtId="168" fontId="1" fillId="2" borderId="9" xfId="0" applyNumberFormat="1" applyFont="1" applyFill="1" applyBorder="1" applyAlignment="1" applyProtection="1">
      <alignment horizontal="center" vertical="top"/>
      <protection locked="0"/>
    </xf>
    <xf numFmtId="168" fontId="1" fillId="2" borderId="7" xfId="0" applyNumberFormat="1" applyFont="1" applyFill="1" applyBorder="1" applyAlignment="1" applyProtection="1">
      <alignment horizontal="center" vertical="top"/>
      <protection locked="0"/>
    </xf>
    <xf numFmtId="168" fontId="1" fillId="2" borderId="8" xfId="0" applyNumberFormat="1" applyFont="1" applyFill="1" applyBorder="1" applyAlignment="1" applyProtection="1">
      <alignment horizontal="center" vertical="top"/>
      <protection locked="0"/>
    </xf>
    <xf numFmtId="0" fontId="18" fillId="0" borderId="0" xfId="2" applyFont="1" applyAlignment="1" applyProtection="1">
      <alignment horizontal="right" vertical="center"/>
      <protection locked="0"/>
    </xf>
    <xf numFmtId="0" fontId="18" fillId="0" borderId="0" xfId="2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 wrapText="1" shrinkToFit="1"/>
      <protection hidden="1"/>
    </xf>
    <xf numFmtId="0" fontId="14" fillId="0" borderId="0" xfId="0" applyFont="1" applyAlignment="1" applyProtection="1">
      <alignment horizontal="left" vertical="top"/>
      <protection hidden="1"/>
    </xf>
    <xf numFmtId="0" fontId="16" fillId="0" borderId="0" xfId="0" applyFont="1" applyAlignment="1" applyProtection="1">
      <alignment vertical="center" wrapText="1" shrinkToFit="1"/>
      <protection hidden="1"/>
    </xf>
    <xf numFmtId="0" fontId="1" fillId="0" borderId="0" xfId="0" applyFont="1" applyProtection="1">
      <protection hidden="1"/>
    </xf>
    <xf numFmtId="168" fontId="1" fillId="0" borderId="9" xfId="0" applyNumberFormat="1" applyFont="1" applyBorder="1" applyAlignment="1" applyProtection="1">
      <alignment horizontal="center" vertical="top"/>
      <protection hidden="1"/>
    </xf>
    <xf numFmtId="0" fontId="1" fillId="0" borderId="32" xfId="0" applyFont="1" applyBorder="1" applyAlignment="1" applyProtection="1">
      <alignment vertical="top" wrapText="1"/>
      <protection hidden="1"/>
    </xf>
    <xf numFmtId="0" fontId="8" fillId="3" borderId="31" xfId="0" applyFont="1" applyFill="1" applyBorder="1" applyAlignment="1" applyProtection="1">
      <alignment vertical="center"/>
      <protection hidden="1"/>
    </xf>
    <xf numFmtId="165" fontId="12" fillId="3" borderId="20" xfId="0" applyNumberFormat="1" applyFont="1" applyFill="1" applyBorder="1" applyAlignment="1" applyProtection="1">
      <alignment horizontal="right" vertical="center"/>
      <protection hidden="1"/>
    </xf>
    <xf numFmtId="165" fontId="12" fillId="3" borderId="21" xfId="0" applyNumberFormat="1" applyFont="1" applyFill="1" applyBorder="1" applyAlignment="1" applyProtection="1">
      <alignment horizontal="right" vertical="center"/>
      <protection hidden="1"/>
    </xf>
    <xf numFmtId="0" fontId="8" fillId="3" borderId="17" xfId="0" applyFont="1" applyFill="1" applyBorder="1" applyAlignment="1" applyProtection="1">
      <alignment horizontal="center" vertical="top"/>
      <protection hidden="1"/>
    </xf>
    <xf numFmtId="0" fontId="8" fillId="3" borderId="14" xfId="0" applyFont="1" applyFill="1" applyBorder="1" applyAlignment="1" applyProtection="1">
      <alignment horizontal="center" vertical="top"/>
      <protection hidden="1"/>
    </xf>
    <xf numFmtId="0" fontId="8" fillId="3" borderId="12" xfId="0" applyFont="1" applyFill="1" applyBorder="1" applyAlignment="1" applyProtection="1">
      <alignment horizontal="center" vertical="top"/>
      <protection hidden="1"/>
    </xf>
    <xf numFmtId="165" fontId="5" fillId="2" borderId="18" xfId="0" applyNumberFormat="1" applyFont="1" applyFill="1" applyBorder="1" applyAlignment="1" applyProtection="1">
      <alignment horizontal="right" vertical="top"/>
      <protection locked="0"/>
    </xf>
    <xf numFmtId="165" fontId="5" fillId="2" borderId="28" xfId="0" applyNumberFormat="1" applyFont="1" applyFill="1" applyBorder="1" applyAlignment="1" applyProtection="1">
      <alignment horizontal="right" vertical="top"/>
      <protection locked="0"/>
    </xf>
    <xf numFmtId="165" fontId="5" fillId="2" borderId="6" xfId="0" applyNumberFormat="1" applyFont="1" applyFill="1" applyBorder="1" applyAlignment="1" applyProtection="1">
      <alignment horizontal="right" vertical="top"/>
      <protection locked="0"/>
    </xf>
    <xf numFmtId="165" fontId="5" fillId="2" borderId="29" xfId="0" applyNumberFormat="1" applyFont="1" applyFill="1" applyBorder="1" applyAlignment="1" applyProtection="1">
      <alignment horizontal="right" vertical="top"/>
      <protection locked="0"/>
    </xf>
    <xf numFmtId="165" fontId="5" fillId="2" borderId="30" xfId="0" applyNumberFormat="1" applyFont="1" applyFill="1" applyBorder="1" applyAlignment="1" applyProtection="1">
      <alignment horizontal="right" vertical="top"/>
      <protection locked="0"/>
    </xf>
    <xf numFmtId="165" fontId="5" fillId="2" borderId="5" xfId="0" applyNumberFormat="1" applyFont="1" applyFill="1" applyBorder="1" applyAlignment="1" applyProtection="1">
      <alignment horizontal="right" vertical="top"/>
      <protection locked="0"/>
    </xf>
    <xf numFmtId="0" fontId="8" fillId="0" borderId="0" xfId="0" applyFont="1" applyAlignment="1" applyProtection="1">
      <alignment horizontal="left" vertical="center" wrapText="1" shrinkToFit="1"/>
      <protection hidden="1"/>
    </xf>
    <xf numFmtId="0" fontId="8" fillId="3" borderId="17" xfId="0" applyFont="1" applyFill="1" applyBorder="1" applyAlignment="1" applyProtection="1">
      <alignment horizontal="left" vertical="center"/>
      <protection hidden="1"/>
    </xf>
    <xf numFmtId="0" fontId="8" fillId="3" borderId="14" xfId="0" applyFont="1" applyFill="1" applyBorder="1" applyAlignment="1" applyProtection="1">
      <alignment horizontal="left" vertical="center"/>
      <protection hidden="1"/>
    </xf>
    <xf numFmtId="0" fontId="8" fillId="3" borderId="12" xfId="0" applyFont="1" applyFill="1" applyBorder="1" applyAlignment="1" applyProtection="1">
      <alignment horizontal="left" vertical="center"/>
      <protection hidden="1"/>
    </xf>
    <xf numFmtId="0" fontId="8" fillId="5" borderId="1" xfId="0" applyFont="1" applyFill="1" applyBorder="1" applyAlignment="1" applyProtection="1">
      <alignment horizontal="left" vertical="top"/>
      <protection hidden="1"/>
    </xf>
    <xf numFmtId="0" fontId="8" fillId="2" borderId="1" xfId="0" applyFont="1" applyFill="1" applyBorder="1" applyAlignment="1" applyProtection="1">
      <alignment horizontal="left" vertical="top"/>
      <protection hidden="1"/>
    </xf>
    <xf numFmtId="49" fontId="9" fillId="2" borderId="1" xfId="0" applyNumberFormat="1" applyFont="1" applyFill="1" applyBorder="1" applyAlignment="1" applyProtection="1">
      <alignment horizontal="left" vertical="top" wrapText="1" shrinkToFit="1"/>
      <protection locked="0"/>
    </xf>
    <xf numFmtId="0" fontId="12" fillId="3" borderId="19" xfId="0" applyFont="1" applyFill="1" applyBorder="1" applyAlignment="1" applyProtection="1">
      <alignment horizontal="left" vertical="center"/>
      <protection hidden="1"/>
    </xf>
    <xf numFmtId="0" fontId="12" fillId="3" borderId="20" xfId="0" applyFont="1" applyFill="1" applyBorder="1" applyAlignment="1" applyProtection="1">
      <alignment horizontal="left" vertical="center"/>
      <protection hidden="1"/>
    </xf>
    <xf numFmtId="165" fontId="5" fillId="2" borderId="5" xfId="0" applyNumberFormat="1" applyFont="1" applyFill="1" applyBorder="1" applyAlignment="1" applyProtection="1">
      <alignment horizontal="center" vertical="center"/>
      <protection locked="0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5" fontId="5" fillId="2" borderId="1" xfId="0" applyNumberFormat="1" applyFont="1" applyFill="1" applyBorder="1" applyAlignment="1" applyProtection="1">
      <alignment horizontal="right" vertical="center"/>
      <protection hidden="1"/>
    </xf>
    <xf numFmtId="0" fontId="12" fillId="4" borderId="19" xfId="0" applyFont="1" applyFill="1" applyBorder="1" applyAlignment="1" applyProtection="1">
      <alignment horizontal="center" vertical="top"/>
      <protection hidden="1"/>
    </xf>
    <xf numFmtId="0" fontId="12" fillId="4" borderId="20" xfId="0" applyFont="1" applyFill="1" applyBorder="1" applyAlignment="1" applyProtection="1">
      <alignment horizontal="center" vertical="top"/>
      <protection hidden="1"/>
    </xf>
    <xf numFmtId="0" fontId="12" fillId="4" borderId="21" xfId="0" applyFont="1" applyFill="1" applyBorder="1" applyAlignment="1" applyProtection="1">
      <alignment horizontal="center" vertical="top"/>
      <protection hidden="1"/>
    </xf>
    <xf numFmtId="49" fontId="9" fillId="2" borderId="11" xfId="0" applyNumberFormat="1" applyFont="1" applyFill="1" applyBorder="1" applyAlignment="1" applyProtection="1">
      <alignment horizontal="left" vertical="top" wrapText="1" shrinkToFit="1"/>
      <protection locked="0"/>
    </xf>
    <xf numFmtId="165" fontId="5" fillId="2" borderId="10" xfId="0" applyNumberFormat="1" applyFont="1" applyFill="1" applyBorder="1" applyAlignment="1" applyProtection="1">
      <alignment horizontal="center" vertical="center"/>
      <protection locked="0"/>
    </xf>
    <xf numFmtId="165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165" fontId="5" fillId="2" borderId="11" xfId="0" applyNumberFormat="1" applyFont="1" applyFill="1" applyBorder="1" applyAlignment="1" applyProtection="1">
      <alignment horizontal="right" vertical="center"/>
      <protection hidden="1"/>
    </xf>
    <xf numFmtId="0" fontId="8" fillId="3" borderId="13" xfId="0" applyFont="1" applyFill="1" applyBorder="1" applyAlignment="1" applyProtection="1">
      <alignment horizontal="left" vertical="center"/>
      <protection hidden="1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0" fontId="8" fillId="3" borderId="15" xfId="0" applyFont="1" applyFill="1" applyBorder="1" applyAlignment="1" applyProtection="1">
      <alignment horizontal="left" vertical="center"/>
      <protection hidden="1"/>
    </xf>
    <xf numFmtId="0" fontId="12" fillId="4" borderId="19" xfId="0" applyFont="1" applyFill="1" applyBorder="1" applyAlignment="1" applyProtection="1">
      <alignment horizontal="left" vertical="top"/>
      <protection hidden="1"/>
    </xf>
    <xf numFmtId="0" fontId="12" fillId="4" borderId="20" xfId="0" applyFont="1" applyFill="1" applyBorder="1" applyAlignment="1" applyProtection="1">
      <alignment horizontal="left" vertical="top"/>
      <protection hidden="1"/>
    </xf>
    <xf numFmtId="0" fontId="12" fillId="4" borderId="21" xfId="0" applyFont="1" applyFill="1" applyBorder="1" applyAlignment="1" applyProtection="1">
      <alignment horizontal="left" vertical="top"/>
      <protection hidden="1"/>
    </xf>
    <xf numFmtId="0" fontId="8" fillId="2" borderId="22" xfId="0" applyFont="1" applyFill="1" applyBorder="1" applyAlignment="1" applyProtection="1">
      <alignment horizontal="left" vertical="top" wrapText="1"/>
      <protection hidden="1"/>
    </xf>
    <xf numFmtId="0" fontId="8" fillId="2" borderId="23" xfId="0" applyFont="1" applyFill="1" applyBorder="1" applyAlignment="1" applyProtection="1">
      <alignment horizontal="left" vertical="top" wrapText="1"/>
      <protection hidden="1"/>
    </xf>
    <xf numFmtId="0" fontId="8" fillId="2" borderId="24" xfId="0" applyFont="1" applyFill="1" applyBorder="1" applyAlignment="1" applyProtection="1">
      <alignment horizontal="left" vertical="top" wrapText="1"/>
      <protection hidden="1"/>
    </xf>
    <xf numFmtId="0" fontId="8" fillId="2" borderId="25" xfId="0" applyFont="1" applyFill="1" applyBorder="1" applyAlignment="1" applyProtection="1">
      <alignment horizontal="left" vertical="top" wrapText="1"/>
      <protection hidden="1"/>
    </xf>
    <xf numFmtId="0" fontId="8" fillId="2" borderId="26" xfId="0" applyFont="1" applyFill="1" applyBorder="1" applyAlignment="1" applyProtection="1">
      <alignment horizontal="left" vertical="top" wrapText="1"/>
      <protection hidden="1"/>
    </xf>
    <xf numFmtId="0" fontId="8" fillId="2" borderId="27" xfId="0" applyFont="1" applyFill="1" applyBorder="1" applyAlignment="1" applyProtection="1">
      <alignment horizontal="left" vertical="top" wrapText="1"/>
      <protection hidden="1"/>
    </xf>
    <xf numFmtId="0" fontId="8" fillId="2" borderId="19" xfId="0" applyFont="1" applyFill="1" applyBorder="1" applyAlignment="1" applyProtection="1">
      <alignment horizontal="left" vertical="center"/>
      <protection hidden="1"/>
    </xf>
    <xf numFmtId="0" fontId="8" fillId="2" borderId="20" xfId="0" applyFont="1" applyFill="1" applyBorder="1" applyAlignment="1" applyProtection="1">
      <alignment horizontal="left" vertical="center"/>
      <protection hidden="1"/>
    </xf>
    <xf numFmtId="0" fontId="8" fillId="2" borderId="21" xfId="0" applyFont="1" applyFill="1" applyBorder="1" applyAlignment="1" applyProtection="1">
      <alignment horizontal="left" vertical="center"/>
      <protection hidden="1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5" fillId="2" borderId="11" xfId="0" applyFont="1" applyFill="1" applyBorder="1" applyAlignment="1" applyProtection="1">
      <alignment horizontal="left" vertical="center"/>
      <protection locked="0"/>
    </xf>
    <xf numFmtId="165" fontId="12" fillId="4" borderId="19" xfId="0" applyNumberFormat="1" applyFont="1" applyFill="1" applyBorder="1" applyAlignment="1" applyProtection="1">
      <alignment horizontal="center" vertical="top"/>
      <protection hidden="1"/>
    </xf>
    <xf numFmtId="165" fontId="12" fillId="4" borderId="20" xfId="0" applyNumberFormat="1" applyFont="1" applyFill="1" applyBorder="1" applyAlignment="1" applyProtection="1">
      <alignment horizontal="center" vertical="top"/>
      <protection hidden="1"/>
    </xf>
    <xf numFmtId="165" fontId="12" fillId="4" borderId="21" xfId="0" applyNumberFormat="1" applyFont="1" applyFill="1" applyBorder="1" applyAlignment="1" applyProtection="1">
      <alignment horizontal="center" vertical="top"/>
      <protection hidden="1"/>
    </xf>
    <xf numFmtId="165" fontId="5" fillId="2" borderId="19" xfId="0" applyNumberFormat="1" applyFont="1" applyFill="1" applyBorder="1" applyAlignment="1" applyProtection="1">
      <alignment horizontal="center" vertical="top"/>
      <protection hidden="1"/>
    </xf>
    <xf numFmtId="165" fontId="5" fillId="2" borderId="20" xfId="0" applyNumberFormat="1" applyFont="1" applyFill="1" applyBorder="1" applyAlignment="1" applyProtection="1">
      <alignment horizontal="center" vertical="top"/>
      <protection hidden="1"/>
    </xf>
    <xf numFmtId="165" fontId="5" fillId="2" borderId="21" xfId="0" applyNumberFormat="1" applyFont="1" applyFill="1" applyBorder="1" applyAlignment="1" applyProtection="1">
      <alignment horizontal="center" vertical="top"/>
      <protection hidden="1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left" vertical="center"/>
      <protection hidden="1"/>
    </xf>
    <xf numFmtId="0" fontId="12" fillId="3" borderId="0" xfId="0" applyFont="1" applyFill="1" applyAlignment="1" applyProtection="1">
      <alignment horizontal="left" vertical="center"/>
      <protection hidden="1"/>
    </xf>
    <xf numFmtId="165" fontId="12" fillId="3" borderId="0" xfId="0" applyNumberFormat="1" applyFont="1" applyFill="1" applyAlignment="1" applyProtection="1">
      <alignment horizontal="right" vertical="center"/>
      <protection hidden="1"/>
    </xf>
    <xf numFmtId="0" fontId="8" fillId="3" borderId="16" xfId="0" applyFont="1" applyFill="1" applyBorder="1" applyAlignment="1" applyProtection="1">
      <alignment horizontal="left" vertical="center"/>
      <protection hidden="1"/>
    </xf>
    <xf numFmtId="49" fontId="9" fillId="2" borderId="18" xfId="0" applyNumberFormat="1" applyFont="1" applyFill="1" applyBorder="1" applyAlignment="1" applyProtection="1">
      <alignment horizontal="left" vertical="top" wrapText="1" shrinkToFit="1"/>
      <protection locked="0"/>
    </xf>
    <xf numFmtId="49" fontId="9" fillId="2" borderId="28" xfId="0" applyNumberFormat="1" applyFont="1" applyFill="1" applyBorder="1" applyAlignment="1" applyProtection="1">
      <alignment horizontal="left" vertical="top" wrapText="1" shrinkToFit="1"/>
      <protection locked="0"/>
    </xf>
    <xf numFmtId="49" fontId="9" fillId="2" borderId="6" xfId="0" applyNumberFormat="1" applyFont="1" applyFill="1" applyBorder="1" applyAlignment="1" applyProtection="1">
      <alignment horizontal="left" vertical="top" wrapText="1" shrinkToFit="1"/>
      <protection locked="0"/>
    </xf>
    <xf numFmtId="0" fontId="8" fillId="3" borderId="15" xfId="0" applyFont="1" applyFill="1" applyBorder="1" applyAlignment="1" applyProtection="1">
      <alignment horizontal="center" vertical="center"/>
      <protection hidden="1"/>
    </xf>
    <xf numFmtId="0" fontId="8" fillId="3" borderId="16" xfId="0" applyFont="1" applyFill="1" applyBorder="1" applyAlignment="1" applyProtection="1">
      <alignment horizontal="center" vertical="center"/>
      <protection hidden="1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9" xfId="0" applyFont="1" applyFill="1" applyBorder="1" applyAlignment="1" applyProtection="1">
      <alignment horizontal="left" vertical="center"/>
      <protection locked="0"/>
    </xf>
    <xf numFmtId="0" fontId="8" fillId="2" borderId="20" xfId="0" applyFont="1" applyFill="1" applyBorder="1" applyAlignment="1" applyProtection="1">
      <alignment horizontal="left" vertical="center"/>
      <protection locked="0"/>
    </xf>
    <xf numFmtId="0" fontId="8" fillId="2" borderId="21" xfId="0" applyFont="1" applyFill="1" applyBorder="1" applyAlignment="1" applyProtection="1">
      <alignment horizontal="left" vertical="center"/>
      <protection locked="0"/>
    </xf>
    <xf numFmtId="165" fontId="5" fillId="2" borderId="18" xfId="0" applyNumberFormat="1" applyFont="1" applyFill="1" applyBorder="1" applyAlignment="1" applyProtection="1">
      <alignment horizontal="right" vertical="center"/>
      <protection hidden="1"/>
    </xf>
    <xf numFmtId="165" fontId="5" fillId="2" borderId="28" xfId="0" applyNumberFormat="1" applyFont="1" applyFill="1" applyBorder="1" applyAlignment="1" applyProtection="1">
      <alignment horizontal="right" vertical="center"/>
      <protection hidden="1"/>
    </xf>
    <xf numFmtId="165" fontId="5" fillId="2" borderId="6" xfId="0" applyNumberFormat="1" applyFont="1" applyFill="1" applyBorder="1" applyAlignment="1" applyProtection="1">
      <alignment horizontal="right" vertical="center"/>
      <protection hidden="1"/>
    </xf>
    <xf numFmtId="0" fontId="8" fillId="3" borderId="16" xfId="0" applyFont="1" applyFill="1" applyBorder="1" applyAlignment="1" applyProtection="1">
      <alignment horizontal="left" vertical="top"/>
      <protection hidden="1"/>
    </xf>
    <xf numFmtId="0" fontId="8" fillId="3" borderId="13" xfId="0" applyFont="1" applyFill="1" applyBorder="1" applyAlignment="1" applyProtection="1">
      <alignment horizontal="left" vertical="top"/>
      <protection hidden="1"/>
    </xf>
    <xf numFmtId="0" fontId="9" fillId="2" borderId="18" xfId="0" applyFont="1" applyFill="1" applyBorder="1" applyAlignment="1" applyProtection="1">
      <alignment horizontal="left" vertical="top" wrapText="1"/>
      <protection locked="0"/>
    </xf>
    <xf numFmtId="0" fontId="9" fillId="2" borderId="28" xfId="0" applyFont="1" applyFill="1" applyBorder="1" applyAlignment="1" applyProtection="1">
      <alignment horizontal="left" vertical="top" wrapText="1"/>
      <protection locked="0"/>
    </xf>
    <xf numFmtId="0" fontId="9" fillId="2" borderId="6" xfId="0" applyFont="1" applyFill="1" applyBorder="1" applyAlignment="1" applyProtection="1">
      <alignment horizontal="left" vertical="top" wrapText="1"/>
      <protection locked="0"/>
    </xf>
    <xf numFmtId="0" fontId="9" fillId="5" borderId="29" xfId="0" applyFont="1" applyFill="1" applyBorder="1" applyAlignment="1" applyProtection="1">
      <alignment horizontal="left" vertical="top" wrapText="1"/>
      <protection locked="0"/>
    </xf>
    <xf numFmtId="0" fontId="9" fillId="5" borderId="30" xfId="0" applyFont="1" applyFill="1" applyBorder="1" applyAlignment="1" applyProtection="1">
      <alignment horizontal="left" vertical="top" wrapText="1"/>
      <protection locked="0"/>
    </xf>
    <xf numFmtId="0" fontId="9" fillId="5" borderId="5" xfId="0" applyFont="1" applyFill="1" applyBorder="1" applyAlignment="1" applyProtection="1">
      <alignment horizontal="left" vertical="top" wrapText="1"/>
      <protection locked="0"/>
    </xf>
    <xf numFmtId="0" fontId="9" fillId="2" borderId="29" xfId="0" applyFont="1" applyFill="1" applyBorder="1" applyAlignment="1" applyProtection="1">
      <alignment horizontal="left" vertical="top" wrapText="1"/>
      <protection locked="0"/>
    </xf>
    <xf numFmtId="0" fontId="9" fillId="2" borderId="30" xfId="0" applyFont="1" applyFill="1" applyBorder="1" applyAlignment="1" applyProtection="1">
      <alignment horizontal="left" vertical="top" wrapText="1"/>
      <protection locked="0"/>
    </xf>
    <xf numFmtId="0" fontId="9" fillId="2" borderId="5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4" fontId="5" fillId="2" borderId="11" xfId="0" applyNumberFormat="1" applyFont="1" applyFill="1" applyBorder="1" applyAlignment="1" applyProtection="1">
      <alignment horizontal="center" vertical="center"/>
      <protection locked="0"/>
    </xf>
  </cellXfs>
  <cellStyles count="3">
    <cellStyle name="Link" xfId="2" builtinId="8"/>
    <cellStyle name="Standard" xfId="0" builtinId="0"/>
    <cellStyle name="Standard 5" xfId="1" xr:uid="{6C389594-1725-463E-B324-7B11D5D43BEF}"/>
  </cellStyles>
  <dxfs count="0"/>
  <tableStyles count="0" defaultTableStyle="TableStyleMedium2" defaultPivotStyle="PivotStyleLight16"/>
  <colors>
    <mruColors>
      <color rgb="FFE05B29"/>
      <color rgb="FFDBE2D6"/>
      <color rgb="FF718862"/>
      <color rgb="FF849B75"/>
      <color rgb="FFAABA9F"/>
      <color rgb="FFC0CC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0D3EB-1DE4-4737-A6D3-DD3D4EF48FE4}">
  <dimension ref="B2:BM197"/>
  <sheetViews>
    <sheetView showGridLines="0" showRowColHeaders="0" tabSelected="1" zoomScaleNormal="100" zoomScaleSheetLayoutView="40" zoomScalePageLayoutView="85" workbookViewId="0">
      <selection activeCell="O4" sqref="O4:U4"/>
    </sheetView>
  </sheetViews>
  <sheetFormatPr baseColWidth="10" defaultColWidth="11.453125" defaultRowHeight="15" x14ac:dyDescent="0.35"/>
  <cols>
    <col min="1" max="2" width="4.26953125" style="10" customWidth="1"/>
    <col min="3" max="3" width="7" style="10" customWidth="1"/>
    <col min="4" max="4" width="6.26953125" style="10" customWidth="1"/>
    <col min="5" max="5" width="7" style="10" customWidth="1"/>
    <col min="6" max="7" width="2.81640625" style="10" customWidth="1"/>
    <col min="8" max="8" width="1.26953125" style="10" customWidth="1"/>
    <col min="9" max="11" width="2.81640625" style="10" customWidth="1"/>
    <col min="12" max="12" width="1.26953125" style="10" customWidth="1"/>
    <col min="13" max="16" width="2.81640625" style="10" customWidth="1"/>
    <col min="17" max="17" width="3.453125" style="10" customWidth="1"/>
    <col min="18" max="19" width="2.81640625" style="10" customWidth="1"/>
    <col min="20" max="20" width="3.26953125" style="10" customWidth="1"/>
    <col min="21" max="21" width="2.81640625" style="10" customWidth="1"/>
    <col min="22" max="22" width="1.26953125" style="10" customWidth="1"/>
    <col min="23" max="23" width="6.1796875" style="10" customWidth="1"/>
    <col min="24" max="24" width="5.7265625" style="10" customWidth="1"/>
    <col min="25" max="27" width="3" style="10" customWidth="1"/>
    <col min="28" max="28" width="1.26953125" style="10" customWidth="1"/>
    <col min="29" max="35" width="3" style="10" customWidth="1"/>
    <col min="36" max="36" width="1.26953125" style="10" customWidth="1"/>
    <col min="37" max="40" width="3" style="10" customWidth="1"/>
    <col min="41" max="41" width="1.26953125" style="10" customWidth="1"/>
    <col min="42" max="42" width="6.1796875" style="10" customWidth="1"/>
    <col min="43" max="43" width="3.26953125" style="10" customWidth="1"/>
    <col min="44" max="44" width="1.26953125" style="10" customWidth="1"/>
    <col min="45" max="45" width="3.26953125" style="10" customWidth="1"/>
    <col min="46" max="46" width="4.81640625" style="10" customWidth="1"/>
    <col min="47" max="49" width="3.1796875" style="10" customWidth="1"/>
    <col min="50" max="50" width="1.26953125" style="10" customWidth="1"/>
    <col min="51" max="59" width="3.1796875" style="10" customWidth="1"/>
    <col min="60" max="60" width="1.26953125" style="10" customWidth="1"/>
    <col min="61" max="61" width="4" style="10" customWidth="1"/>
    <col min="62" max="63" width="2.453125" style="10" customWidth="1"/>
    <col min="64" max="64" width="103.453125" style="10" customWidth="1"/>
    <col min="65" max="16384" width="11.453125" style="10"/>
  </cols>
  <sheetData>
    <row r="2" spans="3:63" ht="31.5" customHeight="1" x14ac:dyDescent="0.35">
      <c r="C2" s="31" t="s">
        <v>541</v>
      </c>
    </row>
    <row r="3" spans="3:63" ht="8.15" customHeight="1" x14ac:dyDescent="0.35"/>
    <row r="4" spans="3:63" ht="15" customHeight="1" x14ac:dyDescent="0.35">
      <c r="C4" s="10" t="s">
        <v>18</v>
      </c>
      <c r="O4" s="135"/>
      <c r="P4" s="136"/>
      <c r="Q4" s="136"/>
      <c r="R4" s="136"/>
      <c r="S4" s="136"/>
      <c r="T4" s="136"/>
      <c r="U4" s="137"/>
    </row>
    <row r="5" spans="3:63" s="12" customFormat="1" ht="6" customHeight="1" x14ac:dyDescent="0.35">
      <c r="C5" s="11"/>
      <c r="D5" s="11"/>
      <c r="F5" s="11"/>
      <c r="H5" s="11"/>
      <c r="V5" s="11"/>
      <c r="AJ5" s="11"/>
      <c r="AO5" s="11"/>
      <c r="AX5" s="11"/>
      <c r="BH5" s="11"/>
    </row>
    <row r="6" spans="3:63" ht="15" customHeight="1" x14ac:dyDescent="0.35">
      <c r="C6" s="10" t="s">
        <v>20</v>
      </c>
      <c r="O6" s="112" t="str">
        <f>_xlfn.IFNA(VLOOKUP(O4,Projektauswahl!$A$2:$C$175,2,FALSE),"")</f>
        <v/>
      </c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4"/>
      <c r="BB6" s="10" t="s">
        <v>17</v>
      </c>
    </row>
    <row r="7" spans="3:63" s="12" customFormat="1" ht="6" customHeight="1" x14ac:dyDescent="0.35">
      <c r="C7" s="11"/>
      <c r="D7" s="11"/>
      <c r="F7" s="11"/>
      <c r="H7" s="11"/>
      <c r="V7" s="11"/>
      <c r="AJ7" s="11"/>
      <c r="AO7" s="11"/>
      <c r="AX7" s="11"/>
      <c r="BH7" s="11"/>
    </row>
    <row r="8" spans="3:63" ht="15" customHeight="1" x14ac:dyDescent="0.35">
      <c r="C8" s="10" t="s">
        <v>21</v>
      </c>
      <c r="O8" s="106" t="str">
        <f>_xlfn.IFNA(VLOOKUP($O$4,Projektauswahl!$A$2:$C$175,3,FALSE),"")</f>
        <v/>
      </c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8"/>
    </row>
    <row r="9" spans="3:63" ht="15" customHeight="1" x14ac:dyDescent="0.35">
      <c r="O9" s="109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1"/>
    </row>
    <row r="10" spans="3:63" ht="15" customHeight="1" x14ac:dyDescent="0.35"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</row>
    <row r="11" spans="3:63" ht="8.15" customHeight="1" x14ac:dyDescent="0.35"/>
    <row r="12" spans="3:63" ht="20.149999999999999" customHeight="1" x14ac:dyDescent="0.35">
      <c r="C12" s="43" t="s">
        <v>0</v>
      </c>
    </row>
    <row r="13" spans="3:63" ht="8.15" customHeight="1" x14ac:dyDescent="0.35"/>
    <row r="14" spans="3:63" ht="15" customHeight="1" x14ac:dyDescent="0.35">
      <c r="C14" s="103" t="s">
        <v>19</v>
      </c>
      <c r="D14" s="104"/>
      <c r="E14" s="104"/>
      <c r="F14" s="104"/>
      <c r="G14" s="105"/>
      <c r="I14" s="92">
        <v>2024</v>
      </c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4"/>
      <c r="W14" s="92">
        <v>2025</v>
      </c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4"/>
      <c r="AK14" s="92">
        <v>2026</v>
      </c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4"/>
      <c r="AY14" s="92" t="s">
        <v>12</v>
      </c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4"/>
    </row>
    <row r="15" spans="3:63" s="12" customFormat="1" ht="6" customHeight="1" x14ac:dyDescent="0.35">
      <c r="C15" s="11"/>
      <c r="D15" s="11"/>
      <c r="E15" s="11"/>
      <c r="F15" s="11"/>
      <c r="G15" s="11"/>
      <c r="H15" s="11"/>
      <c r="V15" s="11"/>
      <c r="AJ15" s="11"/>
      <c r="AO15" s="11"/>
      <c r="AX15" s="11"/>
      <c r="BH15" s="11"/>
    </row>
    <row r="16" spans="3:63" ht="15" customHeight="1" x14ac:dyDescent="0.35">
      <c r="C16" s="103" t="s">
        <v>1</v>
      </c>
      <c r="D16" s="104"/>
      <c r="E16" s="104"/>
      <c r="F16" s="104"/>
      <c r="G16" s="105"/>
      <c r="I16" s="120">
        <f>N40+N58+N69+N80</f>
        <v>0</v>
      </c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2"/>
      <c r="V16" s="32"/>
      <c r="W16" s="120">
        <f>AG40+AG58+AG69+AG80</f>
        <v>0</v>
      </c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2"/>
      <c r="AJ16" s="32"/>
      <c r="AK16" s="120">
        <f>AZ40+AZ58+AZ69+AZ80</f>
        <v>0</v>
      </c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2"/>
      <c r="AX16" s="32"/>
      <c r="AY16" s="120">
        <f>I16+W16+AK16</f>
        <v>0</v>
      </c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2"/>
    </row>
    <row r="17" spans="3:64" s="12" customFormat="1" ht="6" customHeight="1" x14ac:dyDescent="0.35">
      <c r="C17" s="11"/>
      <c r="D17" s="11"/>
      <c r="E17" s="11"/>
      <c r="F17" s="11"/>
      <c r="G17" s="11"/>
      <c r="H17" s="11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4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4"/>
      <c r="AK17" s="33"/>
      <c r="AL17" s="33"/>
      <c r="AM17" s="33"/>
      <c r="AN17" s="33"/>
      <c r="AO17" s="34"/>
      <c r="AP17" s="33"/>
      <c r="AQ17" s="33"/>
      <c r="AR17" s="33"/>
      <c r="AS17" s="33"/>
      <c r="AT17" s="33"/>
      <c r="AU17" s="33"/>
      <c r="AV17" s="33"/>
      <c r="AW17" s="33"/>
      <c r="AX17" s="34"/>
      <c r="AY17" s="33"/>
      <c r="AZ17" s="33"/>
      <c r="BA17" s="33"/>
      <c r="BB17" s="33"/>
      <c r="BC17" s="33"/>
      <c r="BD17" s="33"/>
      <c r="BE17" s="33"/>
      <c r="BF17" s="33"/>
      <c r="BG17" s="33"/>
      <c r="BH17" s="34"/>
      <c r="BI17" s="33"/>
      <c r="BJ17" s="33"/>
      <c r="BK17" s="33"/>
    </row>
    <row r="18" spans="3:64" ht="15" customHeight="1" x14ac:dyDescent="0.35">
      <c r="C18" s="103" t="s">
        <v>7</v>
      </c>
      <c r="D18" s="104"/>
      <c r="E18" s="104"/>
      <c r="F18" s="104"/>
      <c r="G18" s="105"/>
      <c r="I18" s="120">
        <f>T99</f>
        <v>0</v>
      </c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2"/>
      <c r="V18" s="32"/>
      <c r="W18" s="120">
        <f>AJ99</f>
        <v>0</v>
      </c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2"/>
      <c r="AJ18" s="32"/>
      <c r="AK18" s="120">
        <f>AZ99</f>
        <v>0</v>
      </c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2"/>
      <c r="AX18" s="32"/>
      <c r="AY18" s="120">
        <f>I18+W18+AK18</f>
        <v>0</v>
      </c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2"/>
    </row>
    <row r="19" spans="3:64" s="12" customFormat="1" ht="6" customHeight="1" x14ac:dyDescent="0.35">
      <c r="C19" s="11"/>
      <c r="D19" s="11"/>
      <c r="E19" s="11"/>
      <c r="F19" s="11"/>
      <c r="G19" s="11"/>
      <c r="H19" s="11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4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4"/>
      <c r="AK19" s="33"/>
      <c r="AL19" s="33"/>
      <c r="AM19" s="33"/>
      <c r="AN19" s="33"/>
      <c r="AO19" s="34"/>
      <c r="AP19" s="33"/>
      <c r="AQ19" s="33"/>
      <c r="AR19" s="33"/>
      <c r="AS19" s="33"/>
      <c r="AT19" s="33"/>
      <c r="AU19" s="33"/>
      <c r="AV19" s="33"/>
      <c r="AW19" s="33"/>
      <c r="AX19" s="34"/>
      <c r="AY19" s="33"/>
      <c r="AZ19" s="33"/>
      <c r="BA19" s="33"/>
      <c r="BB19" s="33"/>
      <c r="BC19" s="33"/>
      <c r="BD19" s="33"/>
      <c r="BE19" s="33"/>
      <c r="BF19" s="33"/>
      <c r="BG19" s="33"/>
      <c r="BH19" s="34"/>
      <c r="BI19" s="33"/>
      <c r="BJ19" s="33"/>
      <c r="BK19" s="33"/>
    </row>
    <row r="20" spans="3:64" ht="15" customHeight="1" x14ac:dyDescent="0.35">
      <c r="C20" s="103" t="s">
        <v>8</v>
      </c>
      <c r="D20" s="104"/>
      <c r="E20" s="104"/>
      <c r="F20" s="104"/>
      <c r="G20" s="105"/>
      <c r="I20" s="120">
        <f>T117</f>
        <v>0</v>
      </c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2"/>
      <c r="V20" s="32"/>
      <c r="W20" s="120">
        <f>AJ117</f>
        <v>0</v>
      </c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2"/>
      <c r="AJ20" s="32"/>
      <c r="AK20" s="120">
        <f>AZ117</f>
        <v>0</v>
      </c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2"/>
      <c r="AX20" s="32"/>
      <c r="AY20" s="120">
        <f>I20+W20+AK20</f>
        <v>0</v>
      </c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2"/>
    </row>
    <row r="21" spans="3:64" s="12" customFormat="1" ht="6" customHeight="1" x14ac:dyDescent="0.35">
      <c r="C21" s="11"/>
      <c r="D21" s="11"/>
      <c r="E21" s="11"/>
      <c r="F21" s="11"/>
      <c r="G21" s="11"/>
      <c r="H21" s="11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4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4"/>
      <c r="AK21" s="33"/>
      <c r="AL21" s="33"/>
      <c r="AM21" s="33"/>
      <c r="AN21" s="33"/>
      <c r="AO21" s="34"/>
      <c r="AP21" s="33"/>
      <c r="AQ21" s="33"/>
      <c r="AR21" s="33"/>
      <c r="AS21" s="33"/>
      <c r="AT21" s="33"/>
      <c r="AU21" s="33"/>
      <c r="AV21" s="33"/>
      <c r="AW21" s="33"/>
      <c r="AX21" s="34"/>
      <c r="AY21" s="33"/>
      <c r="AZ21" s="33"/>
      <c r="BA21" s="33"/>
      <c r="BB21" s="33"/>
      <c r="BC21" s="33"/>
      <c r="BD21" s="33"/>
      <c r="BE21" s="33"/>
      <c r="BF21" s="33"/>
      <c r="BG21" s="33"/>
      <c r="BH21" s="34"/>
      <c r="BI21" s="33"/>
      <c r="BJ21" s="33"/>
      <c r="BK21" s="33"/>
    </row>
    <row r="22" spans="3:64" ht="15" customHeight="1" x14ac:dyDescent="0.35">
      <c r="C22" s="103" t="s">
        <v>12</v>
      </c>
      <c r="D22" s="104"/>
      <c r="E22" s="104"/>
      <c r="F22" s="104"/>
      <c r="G22" s="105"/>
      <c r="I22" s="117">
        <f>I16+I18+I20</f>
        <v>0</v>
      </c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9"/>
      <c r="V22" s="32"/>
      <c r="W22" s="117">
        <f>W16+W18+W20</f>
        <v>0</v>
      </c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9"/>
      <c r="AJ22" s="32"/>
      <c r="AK22" s="117">
        <f>AK16+AK18+AK20</f>
        <v>0</v>
      </c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9"/>
      <c r="AX22" s="32"/>
      <c r="AY22" s="117">
        <f>AY16+AY18+AY20</f>
        <v>0</v>
      </c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9"/>
    </row>
    <row r="23" spans="3:64" ht="15" customHeight="1" x14ac:dyDescent="0.35"/>
    <row r="24" spans="3:64" s="1" customFormat="1" ht="24" customHeight="1" x14ac:dyDescent="0.35">
      <c r="C24" s="43" t="s">
        <v>10</v>
      </c>
    </row>
    <row r="25" spans="3:64" ht="8.15" customHeight="1" x14ac:dyDescent="0.35"/>
    <row r="26" spans="3:64" ht="15" customHeight="1" x14ac:dyDescent="0.35">
      <c r="D26" s="92">
        <v>2024</v>
      </c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4"/>
      <c r="W26" s="92">
        <v>2025</v>
      </c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4"/>
      <c r="AP26" s="92">
        <v>2026</v>
      </c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4"/>
      <c r="BI26" s="92" t="s">
        <v>543</v>
      </c>
      <c r="BJ26" s="93"/>
      <c r="BK26" s="93"/>
      <c r="BL26" s="94"/>
    </row>
    <row r="27" spans="3:64" s="12" customFormat="1" ht="6" customHeight="1" thickBot="1" x14ac:dyDescent="0.4">
      <c r="C27" s="11"/>
      <c r="D27" s="11"/>
      <c r="E27" s="11"/>
      <c r="F27" s="11"/>
      <c r="G27" s="11"/>
      <c r="H27" s="11"/>
      <c r="V27" s="11"/>
      <c r="AJ27" s="11"/>
      <c r="AO27" s="11"/>
      <c r="AX27" s="11"/>
      <c r="BH27" s="11"/>
    </row>
    <row r="28" spans="3:64" ht="15" customHeight="1" thickBot="1" x14ac:dyDescent="0.4">
      <c r="C28" s="42" t="s">
        <v>6</v>
      </c>
      <c r="D28" s="101" t="s">
        <v>3</v>
      </c>
      <c r="E28" s="101"/>
      <c r="F28" s="101"/>
      <c r="G28" s="101"/>
      <c r="H28" s="101" t="s">
        <v>4</v>
      </c>
      <c r="I28" s="101"/>
      <c r="J28" s="101"/>
      <c r="K28" s="101" t="s">
        <v>5</v>
      </c>
      <c r="L28" s="101"/>
      <c r="M28" s="101"/>
      <c r="N28" s="101" t="s">
        <v>11</v>
      </c>
      <c r="O28" s="101"/>
      <c r="P28" s="101" t="s">
        <v>12</v>
      </c>
      <c r="Q28" s="101"/>
      <c r="R28" s="101"/>
      <c r="S28" s="101"/>
      <c r="T28" s="101"/>
      <c r="U28" s="132"/>
      <c r="W28" s="133" t="s">
        <v>3</v>
      </c>
      <c r="X28" s="101"/>
      <c r="Y28" s="101"/>
      <c r="Z28" s="101"/>
      <c r="AA28" s="101" t="s">
        <v>4</v>
      </c>
      <c r="AB28" s="101"/>
      <c r="AC28" s="101"/>
      <c r="AD28" s="101" t="s">
        <v>5</v>
      </c>
      <c r="AE28" s="101"/>
      <c r="AF28" s="101"/>
      <c r="AG28" s="101" t="s">
        <v>11</v>
      </c>
      <c r="AH28" s="101"/>
      <c r="AI28" s="101" t="s">
        <v>12</v>
      </c>
      <c r="AJ28" s="101"/>
      <c r="AK28" s="101"/>
      <c r="AL28" s="101"/>
      <c r="AM28" s="101"/>
      <c r="AN28" s="132"/>
      <c r="AP28" s="133" t="s">
        <v>3</v>
      </c>
      <c r="AQ28" s="101"/>
      <c r="AR28" s="101"/>
      <c r="AS28" s="101"/>
      <c r="AT28" s="101" t="s">
        <v>4</v>
      </c>
      <c r="AU28" s="101"/>
      <c r="AV28" s="101"/>
      <c r="AW28" s="101" t="s">
        <v>5</v>
      </c>
      <c r="AX28" s="101"/>
      <c r="AY28" s="101"/>
      <c r="AZ28" s="101" t="s">
        <v>11</v>
      </c>
      <c r="BA28" s="101"/>
      <c r="BB28" s="101" t="s">
        <v>12</v>
      </c>
      <c r="BC28" s="101"/>
      <c r="BD28" s="101"/>
      <c r="BE28" s="101"/>
      <c r="BF28" s="101"/>
      <c r="BG28" s="132"/>
      <c r="BI28" s="128" t="s">
        <v>22</v>
      </c>
      <c r="BJ28" s="100"/>
      <c r="BK28" s="100"/>
      <c r="BL28" s="102"/>
    </row>
    <row r="29" spans="3:64" ht="15" customHeight="1" x14ac:dyDescent="0.35">
      <c r="C29" s="50">
        <v>1</v>
      </c>
      <c r="D29" s="98"/>
      <c r="E29" s="98"/>
      <c r="F29" s="98"/>
      <c r="G29" s="98"/>
      <c r="H29" s="98"/>
      <c r="I29" s="98"/>
      <c r="J29" s="98"/>
      <c r="K29" s="124"/>
      <c r="L29" s="124"/>
      <c r="M29" s="124"/>
      <c r="N29" s="98"/>
      <c r="O29" s="98"/>
      <c r="P29" s="91" t="str">
        <f>_xlfn.IFNA(INDEX(Hilfe!$A$2:$G$21,MATCH(FR23_Finanzierungsplan!D29,Hilfe!$A$2:$A$21,0),MATCH(FR23_Finanzierungsplan!H29,Hilfe!$A$2:$G$2,0))*K29*N29,"0,00 EUR")</f>
        <v>0,00 EUR</v>
      </c>
      <c r="Q29" s="91"/>
      <c r="R29" s="91"/>
      <c r="S29" s="91"/>
      <c r="T29" s="91"/>
      <c r="U29" s="91"/>
      <c r="V29" s="23"/>
      <c r="W29" s="98"/>
      <c r="X29" s="98"/>
      <c r="Y29" s="98"/>
      <c r="Z29" s="98"/>
      <c r="AA29" s="98"/>
      <c r="AB29" s="98"/>
      <c r="AC29" s="98"/>
      <c r="AD29" s="124"/>
      <c r="AE29" s="124"/>
      <c r="AF29" s="124"/>
      <c r="AG29" s="98"/>
      <c r="AH29" s="98"/>
      <c r="AI29" s="91" t="str">
        <f>_xlfn.IFNA(INDEX(Hilfe!$A$2:$G$21,MATCH(FR23_Finanzierungsplan!W29,Hilfe!$A$2:$A$21,0),MATCH(FR23_Finanzierungsplan!AA29,Hilfe!$A$2:$G$2,0))*AD29*AG29,"0,00 EUR")</f>
        <v>0,00 EUR</v>
      </c>
      <c r="AJ29" s="91"/>
      <c r="AK29" s="91"/>
      <c r="AL29" s="91"/>
      <c r="AM29" s="91"/>
      <c r="AN29" s="91"/>
      <c r="AO29" s="23"/>
      <c r="AP29" s="98"/>
      <c r="AQ29" s="98"/>
      <c r="AR29" s="98"/>
      <c r="AS29" s="98"/>
      <c r="AT29" s="98"/>
      <c r="AU29" s="98"/>
      <c r="AV29" s="98"/>
      <c r="AW29" s="124"/>
      <c r="AX29" s="124"/>
      <c r="AY29" s="124"/>
      <c r="AZ29" s="98"/>
      <c r="BA29" s="98"/>
      <c r="BB29" s="91" t="str">
        <f>_xlfn.IFNA(INDEX(Hilfe!$A$2:$G$21,MATCH(FR23_Finanzierungsplan!AP29,Hilfe!$A$2:$A$21,0),MATCH(FR23_Finanzierungsplan!AT29,Hilfe!$A$2:$G$2,0))*AW29*AZ29,"0,00 EUR")</f>
        <v>0,00 EUR</v>
      </c>
      <c r="BC29" s="91"/>
      <c r="BD29" s="91"/>
      <c r="BE29" s="91"/>
      <c r="BF29" s="91"/>
      <c r="BG29" s="91"/>
      <c r="BH29" s="24"/>
      <c r="BI29" s="129"/>
      <c r="BJ29" s="130"/>
      <c r="BK29" s="130"/>
      <c r="BL29" s="131"/>
    </row>
    <row r="30" spans="3:64" x14ac:dyDescent="0.35">
      <c r="C30" s="51">
        <v>2</v>
      </c>
      <c r="D30" s="90"/>
      <c r="E30" s="90"/>
      <c r="F30" s="90"/>
      <c r="G30" s="90"/>
      <c r="H30" s="90"/>
      <c r="I30" s="90"/>
      <c r="J30" s="90"/>
      <c r="K30" s="123"/>
      <c r="L30" s="123"/>
      <c r="M30" s="123"/>
      <c r="N30" s="90"/>
      <c r="O30" s="90"/>
      <c r="P30" s="91" t="str">
        <f>_xlfn.IFNA(INDEX(Hilfe!$A$2:$G$21,MATCH(FR23_Finanzierungsplan!D30,Hilfe!$A$2:$A$21,0),MATCH(FR23_Finanzierungsplan!H30,Hilfe!$A$2:$G$2,0))*K30*N30,"0,00 EUR")</f>
        <v>0,00 EUR</v>
      </c>
      <c r="Q30" s="91"/>
      <c r="R30" s="91"/>
      <c r="S30" s="91"/>
      <c r="T30" s="91"/>
      <c r="U30" s="91"/>
      <c r="V30" s="15"/>
      <c r="W30" s="90"/>
      <c r="X30" s="90"/>
      <c r="Y30" s="90"/>
      <c r="Z30" s="90"/>
      <c r="AA30" s="90"/>
      <c r="AB30" s="90"/>
      <c r="AC30" s="90"/>
      <c r="AD30" s="123"/>
      <c r="AE30" s="123"/>
      <c r="AF30" s="123"/>
      <c r="AG30" s="90"/>
      <c r="AH30" s="90"/>
      <c r="AI30" s="91" t="str">
        <f>_xlfn.IFNA(INDEX(Hilfe!$A$2:$G$21,MATCH(FR23_Finanzierungsplan!W30,Hilfe!$A$2:$A$21,0),MATCH(FR23_Finanzierungsplan!AA30,Hilfe!$A$2:$G$2,0))*AD30*AG30,"0,00 EUR")</f>
        <v>0,00 EUR</v>
      </c>
      <c r="AJ30" s="91"/>
      <c r="AK30" s="91"/>
      <c r="AL30" s="91"/>
      <c r="AM30" s="91"/>
      <c r="AN30" s="91"/>
      <c r="AO30" s="15"/>
      <c r="AP30" s="90"/>
      <c r="AQ30" s="90"/>
      <c r="AR30" s="90"/>
      <c r="AS30" s="90"/>
      <c r="AT30" s="90"/>
      <c r="AU30" s="90"/>
      <c r="AV30" s="90"/>
      <c r="AW30" s="123"/>
      <c r="AX30" s="123"/>
      <c r="AY30" s="123"/>
      <c r="AZ30" s="90"/>
      <c r="BA30" s="90"/>
      <c r="BB30" s="91" t="str">
        <f>_xlfn.IFNA(INDEX(Hilfe!$A$2:$G$21,MATCH(FR23_Finanzierungsplan!AP30,Hilfe!$A$2:$A$21,0),MATCH(FR23_Finanzierungsplan!AT30,Hilfe!$A$2:$G$2,0))*AW30*AZ30,"0,00 EUR")</f>
        <v>0,00 EUR</v>
      </c>
      <c r="BC30" s="91"/>
      <c r="BD30" s="91"/>
      <c r="BE30" s="91"/>
      <c r="BF30" s="91"/>
      <c r="BG30" s="91"/>
      <c r="BH30" s="16"/>
      <c r="BI30" s="85"/>
      <c r="BJ30" s="85"/>
      <c r="BK30" s="85"/>
      <c r="BL30" s="85"/>
    </row>
    <row r="31" spans="3:64" ht="15" customHeight="1" x14ac:dyDescent="0.35">
      <c r="C31" s="51">
        <v>3</v>
      </c>
      <c r="D31" s="90"/>
      <c r="E31" s="90"/>
      <c r="F31" s="90"/>
      <c r="G31" s="90"/>
      <c r="H31" s="90"/>
      <c r="I31" s="90"/>
      <c r="J31" s="90"/>
      <c r="K31" s="123"/>
      <c r="L31" s="123"/>
      <c r="M31" s="123"/>
      <c r="N31" s="90"/>
      <c r="O31" s="90"/>
      <c r="P31" s="91" t="str">
        <f>_xlfn.IFNA(INDEX(Hilfe!$A$2:$G$21,MATCH(FR23_Finanzierungsplan!D31,Hilfe!$A$2:$A$21,0),MATCH(FR23_Finanzierungsplan!H31,Hilfe!$A$2:$G$2,0))*K31*N31,"0,00 EUR")</f>
        <v>0,00 EUR</v>
      </c>
      <c r="Q31" s="91"/>
      <c r="R31" s="91"/>
      <c r="S31" s="91"/>
      <c r="T31" s="91"/>
      <c r="U31" s="91"/>
      <c r="V31" s="15"/>
      <c r="W31" s="90"/>
      <c r="X31" s="90"/>
      <c r="Y31" s="90"/>
      <c r="Z31" s="90"/>
      <c r="AA31" s="90"/>
      <c r="AB31" s="90"/>
      <c r="AC31" s="90"/>
      <c r="AD31" s="123"/>
      <c r="AE31" s="123"/>
      <c r="AF31" s="123"/>
      <c r="AG31" s="90"/>
      <c r="AH31" s="90"/>
      <c r="AI31" s="91" t="str">
        <f>_xlfn.IFNA(INDEX(Hilfe!$A$2:$G$21,MATCH(FR23_Finanzierungsplan!W31,Hilfe!$A$2:$A$21,0),MATCH(FR23_Finanzierungsplan!AA31,Hilfe!$A$2:$G$2,0))*AD31*AG31,"0,00 EUR")</f>
        <v>0,00 EUR</v>
      </c>
      <c r="AJ31" s="91"/>
      <c r="AK31" s="91"/>
      <c r="AL31" s="91"/>
      <c r="AM31" s="91"/>
      <c r="AN31" s="91"/>
      <c r="AO31" s="15"/>
      <c r="AP31" s="90"/>
      <c r="AQ31" s="90"/>
      <c r="AR31" s="90"/>
      <c r="AS31" s="90"/>
      <c r="AT31" s="90"/>
      <c r="AU31" s="90"/>
      <c r="AV31" s="90"/>
      <c r="AW31" s="123"/>
      <c r="AX31" s="123"/>
      <c r="AY31" s="123"/>
      <c r="AZ31" s="90"/>
      <c r="BA31" s="90"/>
      <c r="BB31" s="91" t="str">
        <f>_xlfn.IFNA(INDEX(Hilfe!$A$2:$G$21,MATCH(FR23_Finanzierungsplan!AP31,Hilfe!$A$2:$A$21,0),MATCH(FR23_Finanzierungsplan!AT31,Hilfe!$A$2:$G$2,0))*AW31*AZ31,"0,00 EUR")</f>
        <v>0,00 EUR</v>
      </c>
      <c r="BC31" s="91"/>
      <c r="BD31" s="91"/>
      <c r="BE31" s="91"/>
      <c r="BF31" s="91"/>
      <c r="BG31" s="91"/>
      <c r="BH31" s="16"/>
      <c r="BI31" s="85"/>
      <c r="BJ31" s="85"/>
      <c r="BK31" s="85"/>
      <c r="BL31" s="85"/>
    </row>
    <row r="32" spans="3:64" ht="15" customHeight="1" x14ac:dyDescent="0.35">
      <c r="C32" s="51">
        <v>4</v>
      </c>
      <c r="D32" s="90"/>
      <c r="E32" s="90"/>
      <c r="F32" s="90"/>
      <c r="G32" s="90"/>
      <c r="H32" s="90"/>
      <c r="I32" s="90"/>
      <c r="J32" s="90"/>
      <c r="K32" s="123"/>
      <c r="L32" s="123"/>
      <c r="M32" s="123"/>
      <c r="N32" s="90"/>
      <c r="O32" s="90"/>
      <c r="P32" s="91" t="str">
        <f>_xlfn.IFNA(INDEX(Hilfe!$A$2:$G$21,MATCH(FR23_Finanzierungsplan!D32,Hilfe!$A$2:$A$21,0),MATCH(FR23_Finanzierungsplan!H32,Hilfe!$A$2:$G$2,0))*K32*N32,"0,00 EUR")</f>
        <v>0,00 EUR</v>
      </c>
      <c r="Q32" s="91"/>
      <c r="R32" s="91"/>
      <c r="S32" s="91"/>
      <c r="T32" s="91"/>
      <c r="U32" s="91"/>
      <c r="V32" s="15"/>
      <c r="W32" s="90"/>
      <c r="X32" s="90"/>
      <c r="Y32" s="90"/>
      <c r="Z32" s="90"/>
      <c r="AA32" s="90"/>
      <c r="AB32" s="90"/>
      <c r="AC32" s="90"/>
      <c r="AD32" s="123"/>
      <c r="AE32" s="123"/>
      <c r="AF32" s="123"/>
      <c r="AG32" s="90"/>
      <c r="AH32" s="90"/>
      <c r="AI32" s="91" t="str">
        <f>_xlfn.IFNA(INDEX(Hilfe!$A$2:$G$21,MATCH(FR23_Finanzierungsplan!W32,Hilfe!$A$2:$A$21,0),MATCH(FR23_Finanzierungsplan!AA32,Hilfe!$A$2:$G$2,0))*AD32*AG32,"0,00 EUR")</f>
        <v>0,00 EUR</v>
      </c>
      <c r="AJ32" s="91"/>
      <c r="AK32" s="91"/>
      <c r="AL32" s="91"/>
      <c r="AM32" s="91"/>
      <c r="AN32" s="91"/>
      <c r="AO32" s="15"/>
      <c r="AP32" s="90"/>
      <c r="AQ32" s="90"/>
      <c r="AR32" s="90"/>
      <c r="AS32" s="90"/>
      <c r="AT32" s="90"/>
      <c r="AU32" s="90"/>
      <c r="AV32" s="90"/>
      <c r="AW32" s="123"/>
      <c r="AX32" s="123"/>
      <c r="AY32" s="123"/>
      <c r="AZ32" s="90"/>
      <c r="BA32" s="90"/>
      <c r="BB32" s="91" t="str">
        <f>_xlfn.IFNA(INDEX(Hilfe!$A$2:$G$21,MATCH(FR23_Finanzierungsplan!AP32,Hilfe!$A$2:$A$21,0),MATCH(FR23_Finanzierungsplan!AT32,Hilfe!$A$2:$G$2,0))*AW32*AZ32,"0,00 EUR")</f>
        <v>0,00 EUR</v>
      </c>
      <c r="BC32" s="91"/>
      <c r="BD32" s="91"/>
      <c r="BE32" s="91"/>
      <c r="BF32" s="91"/>
      <c r="BG32" s="91"/>
      <c r="BH32" s="16"/>
      <c r="BI32" s="85"/>
      <c r="BJ32" s="85"/>
      <c r="BK32" s="85"/>
      <c r="BL32" s="85"/>
    </row>
    <row r="33" spans="3:64" ht="15" customHeight="1" x14ac:dyDescent="0.35">
      <c r="C33" s="51">
        <v>5</v>
      </c>
      <c r="D33" s="90"/>
      <c r="E33" s="90"/>
      <c r="F33" s="90"/>
      <c r="G33" s="90"/>
      <c r="H33" s="90"/>
      <c r="I33" s="90"/>
      <c r="J33" s="90"/>
      <c r="K33" s="123"/>
      <c r="L33" s="123"/>
      <c r="M33" s="123"/>
      <c r="N33" s="90"/>
      <c r="O33" s="90"/>
      <c r="P33" s="91" t="str">
        <f>_xlfn.IFNA(INDEX(Hilfe!$A$2:$G$21,MATCH(FR23_Finanzierungsplan!D33,Hilfe!$A$2:$A$21,0),MATCH(FR23_Finanzierungsplan!H33,Hilfe!$A$2:$G$2,0))*K33*N33,"0,00 EUR")</f>
        <v>0,00 EUR</v>
      </c>
      <c r="Q33" s="91"/>
      <c r="R33" s="91"/>
      <c r="S33" s="91"/>
      <c r="T33" s="91"/>
      <c r="U33" s="91"/>
      <c r="V33" s="15"/>
      <c r="W33" s="90"/>
      <c r="X33" s="90"/>
      <c r="Y33" s="90"/>
      <c r="Z33" s="90"/>
      <c r="AA33" s="90"/>
      <c r="AB33" s="90"/>
      <c r="AC33" s="90"/>
      <c r="AD33" s="123"/>
      <c r="AE33" s="123"/>
      <c r="AF33" s="123"/>
      <c r="AG33" s="90"/>
      <c r="AH33" s="90"/>
      <c r="AI33" s="91" t="str">
        <f>_xlfn.IFNA(INDEX(Hilfe!$A$2:$G$21,MATCH(FR23_Finanzierungsplan!W33,Hilfe!$A$2:$A$21,0),MATCH(FR23_Finanzierungsplan!AA33,Hilfe!$A$2:$G$2,0))*AD33*AG33,"0,00 EUR")</f>
        <v>0,00 EUR</v>
      </c>
      <c r="AJ33" s="91"/>
      <c r="AK33" s="91"/>
      <c r="AL33" s="91"/>
      <c r="AM33" s="91"/>
      <c r="AN33" s="91"/>
      <c r="AO33" s="15"/>
      <c r="AP33" s="90"/>
      <c r="AQ33" s="90"/>
      <c r="AR33" s="90"/>
      <c r="AS33" s="90"/>
      <c r="AT33" s="90"/>
      <c r="AU33" s="90"/>
      <c r="AV33" s="90"/>
      <c r="AW33" s="123"/>
      <c r="AX33" s="123"/>
      <c r="AY33" s="123"/>
      <c r="AZ33" s="90"/>
      <c r="BA33" s="90"/>
      <c r="BB33" s="91" t="str">
        <f>_xlfn.IFNA(INDEX(Hilfe!$A$2:$G$21,MATCH(FR23_Finanzierungsplan!AP33,Hilfe!$A$2:$A$21,0),MATCH(FR23_Finanzierungsplan!AT33,Hilfe!$A$2:$G$2,0))*AW33*AZ33,"0,00 EUR")</f>
        <v>0,00 EUR</v>
      </c>
      <c r="BC33" s="91"/>
      <c r="BD33" s="91"/>
      <c r="BE33" s="91"/>
      <c r="BF33" s="91"/>
      <c r="BG33" s="91"/>
      <c r="BH33" s="16"/>
      <c r="BI33" s="85"/>
      <c r="BJ33" s="85"/>
      <c r="BK33" s="85"/>
      <c r="BL33" s="85"/>
    </row>
    <row r="34" spans="3:64" ht="15" customHeight="1" x14ac:dyDescent="0.35">
      <c r="C34" s="51">
        <v>6</v>
      </c>
      <c r="D34" s="90"/>
      <c r="E34" s="90"/>
      <c r="F34" s="90"/>
      <c r="G34" s="90"/>
      <c r="H34" s="90"/>
      <c r="I34" s="90"/>
      <c r="J34" s="90"/>
      <c r="K34" s="123"/>
      <c r="L34" s="123"/>
      <c r="M34" s="123"/>
      <c r="N34" s="90"/>
      <c r="O34" s="90"/>
      <c r="P34" s="91" t="str">
        <f>_xlfn.IFNA(INDEX(Hilfe!$A$2:$G$21,MATCH(FR23_Finanzierungsplan!D34,Hilfe!$A$2:$A$21,0),MATCH(FR23_Finanzierungsplan!H34,Hilfe!$A$2:$G$2,0))*K34*N34,"0,00 EUR")</f>
        <v>0,00 EUR</v>
      </c>
      <c r="Q34" s="91"/>
      <c r="R34" s="91"/>
      <c r="S34" s="91"/>
      <c r="T34" s="91"/>
      <c r="U34" s="91"/>
      <c r="V34" s="15"/>
      <c r="W34" s="90"/>
      <c r="X34" s="90"/>
      <c r="Y34" s="90"/>
      <c r="Z34" s="90"/>
      <c r="AA34" s="90"/>
      <c r="AB34" s="90"/>
      <c r="AC34" s="90"/>
      <c r="AD34" s="123"/>
      <c r="AE34" s="123"/>
      <c r="AF34" s="123"/>
      <c r="AG34" s="90"/>
      <c r="AH34" s="90"/>
      <c r="AI34" s="91" t="str">
        <f>_xlfn.IFNA(INDEX(Hilfe!$A$2:$G$21,MATCH(FR23_Finanzierungsplan!W34,Hilfe!$A$2:$A$21,0),MATCH(FR23_Finanzierungsplan!AA34,Hilfe!$A$2:$G$2,0))*AD34*AG34,"0,00 EUR")</f>
        <v>0,00 EUR</v>
      </c>
      <c r="AJ34" s="91"/>
      <c r="AK34" s="91"/>
      <c r="AL34" s="91"/>
      <c r="AM34" s="91"/>
      <c r="AN34" s="91"/>
      <c r="AO34" s="15"/>
      <c r="AP34" s="90"/>
      <c r="AQ34" s="90"/>
      <c r="AR34" s="90"/>
      <c r="AS34" s="90"/>
      <c r="AT34" s="90"/>
      <c r="AU34" s="90"/>
      <c r="AV34" s="90"/>
      <c r="AW34" s="123"/>
      <c r="AX34" s="123"/>
      <c r="AY34" s="123"/>
      <c r="AZ34" s="90"/>
      <c r="BA34" s="90"/>
      <c r="BB34" s="91" t="str">
        <f>_xlfn.IFNA(INDEX(Hilfe!$A$2:$G$21,MATCH(FR23_Finanzierungsplan!AP34,Hilfe!$A$2:$A$21,0),MATCH(FR23_Finanzierungsplan!AT34,Hilfe!$A$2:$G$2,0))*AW34*AZ34,"0,00 EUR")</f>
        <v>0,00 EUR</v>
      </c>
      <c r="BC34" s="91"/>
      <c r="BD34" s="91"/>
      <c r="BE34" s="91"/>
      <c r="BF34" s="91"/>
      <c r="BG34" s="91"/>
      <c r="BH34" s="16"/>
      <c r="BI34" s="85"/>
      <c r="BJ34" s="85"/>
      <c r="BK34" s="85"/>
      <c r="BL34" s="85"/>
    </row>
    <row r="35" spans="3:64" ht="15" customHeight="1" x14ac:dyDescent="0.35">
      <c r="C35" s="51">
        <v>7</v>
      </c>
      <c r="D35" s="90"/>
      <c r="E35" s="90"/>
      <c r="F35" s="90"/>
      <c r="G35" s="90"/>
      <c r="H35" s="90"/>
      <c r="I35" s="90"/>
      <c r="J35" s="90"/>
      <c r="K35" s="123"/>
      <c r="L35" s="123"/>
      <c r="M35" s="123"/>
      <c r="N35" s="90"/>
      <c r="O35" s="90"/>
      <c r="P35" s="91" t="str">
        <f>_xlfn.IFNA(INDEX(Hilfe!$A$2:$G$21,MATCH(FR23_Finanzierungsplan!D35,Hilfe!$A$2:$A$21,0),MATCH(FR23_Finanzierungsplan!H35,Hilfe!$A$2:$G$2,0))*K35*N35,"0,00 EUR")</f>
        <v>0,00 EUR</v>
      </c>
      <c r="Q35" s="91"/>
      <c r="R35" s="91"/>
      <c r="S35" s="91"/>
      <c r="T35" s="91"/>
      <c r="U35" s="91"/>
      <c r="V35" s="15"/>
      <c r="W35" s="90"/>
      <c r="X35" s="90"/>
      <c r="Y35" s="90"/>
      <c r="Z35" s="90"/>
      <c r="AA35" s="90"/>
      <c r="AB35" s="90"/>
      <c r="AC35" s="90"/>
      <c r="AD35" s="123"/>
      <c r="AE35" s="123"/>
      <c r="AF35" s="123"/>
      <c r="AG35" s="90"/>
      <c r="AH35" s="90"/>
      <c r="AI35" s="91" t="str">
        <f>_xlfn.IFNA(INDEX(Hilfe!$A$2:$G$21,MATCH(FR23_Finanzierungsplan!W35,Hilfe!$A$2:$A$21,0),MATCH(FR23_Finanzierungsplan!AA35,Hilfe!$A$2:$G$2,0))*AD35*AG35,"0,00 EUR")</f>
        <v>0,00 EUR</v>
      </c>
      <c r="AJ35" s="91"/>
      <c r="AK35" s="91"/>
      <c r="AL35" s="91"/>
      <c r="AM35" s="91"/>
      <c r="AN35" s="91"/>
      <c r="AO35" s="15"/>
      <c r="AP35" s="90"/>
      <c r="AQ35" s="90"/>
      <c r="AR35" s="90"/>
      <c r="AS35" s="90"/>
      <c r="AT35" s="90"/>
      <c r="AU35" s="90"/>
      <c r="AV35" s="90"/>
      <c r="AW35" s="123"/>
      <c r="AX35" s="123"/>
      <c r="AY35" s="123"/>
      <c r="AZ35" s="90"/>
      <c r="BA35" s="90"/>
      <c r="BB35" s="91" t="str">
        <f>_xlfn.IFNA(INDEX(Hilfe!$A$2:$G$21,MATCH(FR23_Finanzierungsplan!AP35,Hilfe!$A$2:$A$21,0),MATCH(FR23_Finanzierungsplan!AT35,Hilfe!$A$2:$G$2,0))*AW35*AZ35,"0,00 EUR")</f>
        <v>0,00 EUR</v>
      </c>
      <c r="BC35" s="91"/>
      <c r="BD35" s="91"/>
      <c r="BE35" s="91"/>
      <c r="BF35" s="91"/>
      <c r="BG35" s="91"/>
      <c r="BH35" s="16"/>
      <c r="BI35" s="85"/>
      <c r="BJ35" s="85"/>
      <c r="BK35" s="85"/>
      <c r="BL35" s="85"/>
    </row>
    <row r="36" spans="3:64" ht="15" customHeight="1" x14ac:dyDescent="0.35">
      <c r="C36" s="51">
        <v>8</v>
      </c>
      <c r="D36" s="90"/>
      <c r="E36" s="90"/>
      <c r="F36" s="90"/>
      <c r="G36" s="90"/>
      <c r="H36" s="90"/>
      <c r="I36" s="90"/>
      <c r="J36" s="90"/>
      <c r="K36" s="123"/>
      <c r="L36" s="123"/>
      <c r="M36" s="123"/>
      <c r="N36" s="90"/>
      <c r="O36" s="90"/>
      <c r="P36" s="91" t="str">
        <f>_xlfn.IFNA(INDEX(Hilfe!$A$2:$G$21,MATCH(FR23_Finanzierungsplan!D36,Hilfe!$A$2:$A$21,0),MATCH(FR23_Finanzierungsplan!H36,Hilfe!$A$2:$G$2,0))*K36*N36,"0,00 EUR")</f>
        <v>0,00 EUR</v>
      </c>
      <c r="Q36" s="91"/>
      <c r="R36" s="91"/>
      <c r="S36" s="91"/>
      <c r="T36" s="91"/>
      <c r="U36" s="91"/>
      <c r="V36" s="15"/>
      <c r="W36" s="90"/>
      <c r="X36" s="90"/>
      <c r="Y36" s="90"/>
      <c r="Z36" s="90"/>
      <c r="AA36" s="90"/>
      <c r="AB36" s="90"/>
      <c r="AC36" s="90"/>
      <c r="AD36" s="123"/>
      <c r="AE36" s="123"/>
      <c r="AF36" s="123"/>
      <c r="AG36" s="90"/>
      <c r="AH36" s="90"/>
      <c r="AI36" s="91" t="str">
        <f>_xlfn.IFNA(INDEX(Hilfe!$A$2:$G$21,MATCH(FR23_Finanzierungsplan!W36,Hilfe!$A$2:$A$21,0),MATCH(FR23_Finanzierungsplan!AA36,Hilfe!$A$2:$G$2,0))*AD36*AG36,"0,00 EUR")</f>
        <v>0,00 EUR</v>
      </c>
      <c r="AJ36" s="91"/>
      <c r="AK36" s="91"/>
      <c r="AL36" s="91"/>
      <c r="AM36" s="91"/>
      <c r="AN36" s="91"/>
      <c r="AO36" s="15"/>
      <c r="AP36" s="90"/>
      <c r="AQ36" s="90"/>
      <c r="AR36" s="90"/>
      <c r="AS36" s="90"/>
      <c r="AT36" s="90"/>
      <c r="AU36" s="90"/>
      <c r="AV36" s="90"/>
      <c r="AW36" s="123"/>
      <c r="AX36" s="123"/>
      <c r="AY36" s="123"/>
      <c r="AZ36" s="90"/>
      <c r="BA36" s="90"/>
      <c r="BB36" s="91" t="str">
        <f>_xlfn.IFNA(INDEX(Hilfe!$A$2:$G$21,MATCH(FR23_Finanzierungsplan!AP36,Hilfe!$A$2:$A$21,0),MATCH(FR23_Finanzierungsplan!AT36,Hilfe!$A$2:$G$2,0))*AW36*AZ36,"0,00 EUR")</f>
        <v>0,00 EUR</v>
      </c>
      <c r="BC36" s="91"/>
      <c r="BD36" s="91"/>
      <c r="BE36" s="91"/>
      <c r="BF36" s="91"/>
      <c r="BG36" s="91"/>
      <c r="BH36" s="16"/>
      <c r="BI36" s="85"/>
      <c r="BJ36" s="85"/>
      <c r="BK36" s="85"/>
      <c r="BL36" s="85"/>
    </row>
    <row r="37" spans="3:64" ht="15" customHeight="1" x14ac:dyDescent="0.35">
      <c r="C37" s="51">
        <v>9</v>
      </c>
      <c r="D37" s="90"/>
      <c r="E37" s="90"/>
      <c r="F37" s="90"/>
      <c r="G37" s="90"/>
      <c r="H37" s="90"/>
      <c r="I37" s="90"/>
      <c r="J37" s="90"/>
      <c r="K37" s="123"/>
      <c r="L37" s="123"/>
      <c r="M37" s="123"/>
      <c r="N37" s="90"/>
      <c r="O37" s="90"/>
      <c r="P37" s="91" t="str">
        <f>_xlfn.IFNA(INDEX(Hilfe!$A$2:$G$21,MATCH(FR23_Finanzierungsplan!D37,Hilfe!$A$2:$A$21,0),MATCH(FR23_Finanzierungsplan!H37,Hilfe!$A$2:$G$2,0))*K37*N37,"0,00 EUR")</f>
        <v>0,00 EUR</v>
      </c>
      <c r="Q37" s="91"/>
      <c r="R37" s="91"/>
      <c r="S37" s="91"/>
      <c r="T37" s="91"/>
      <c r="U37" s="91"/>
      <c r="V37" s="15"/>
      <c r="W37" s="90"/>
      <c r="X37" s="90"/>
      <c r="Y37" s="90"/>
      <c r="Z37" s="90"/>
      <c r="AA37" s="90"/>
      <c r="AB37" s="90"/>
      <c r="AC37" s="90"/>
      <c r="AD37" s="123"/>
      <c r="AE37" s="123"/>
      <c r="AF37" s="123"/>
      <c r="AG37" s="90"/>
      <c r="AH37" s="90"/>
      <c r="AI37" s="91" t="str">
        <f>_xlfn.IFNA(INDEX(Hilfe!$A$2:$G$21,MATCH(FR23_Finanzierungsplan!W37,Hilfe!$A$2:$A$21,0),MATCH(FR23_Finanzierungsplan!AA37,Hilfe!$A$2:$G$2,0))*AD37*AG37,"0,00 EUR")</f>
        <v>0,00 EUR</v>
      </c>
      <c r="AJ37" s="91"/>
      <c r="AK37" s="91"/>
      <c r="AL37" s="91"/>
      <c r="AM37" s="91"/>
      <c r="AN37" s="91"/>
      <c r="AO37" s="15"/>
      <c r="AP37" s="90"/>
      <c r="AQ37" s="90"/>
      <c r="AR37" s="90"/>
      <c r="AS37" s="90"/>
      <c r="AT37" s="90"/>
      <c r="AU37" s="90"/>
      <c r="AV37" s="90"/>
      <c r="AW37" s="123"/>
      <c r="AX37" s="123"/>
      <c r="AY37" s="123"/>
      <c r="AZ37" s="90"/>
      <c r="BA37" s="90"/>
      <c r="BB37" s="91" t="str">
        <f>_xlfn.IFNA(INDEX(Hilfe!$A$2:$G$21,MATCH(FR23_Finanzierungsplan!AP37,Hilfe!$A$2:$A$21,0),MATCH(FR23_Finanzierungsplan!AT37,Hilfe!$A$2:$G$2,0))*AW37*AZ37,"0,00 EUR")</f>
        <v>0,00 EUR</v>
      </c>
      <c r="BC37" s="91"/>
      <c r="BD37" s="91"/>
      <c r="BE37" s="91"/>
      <c r="BF37" s="91"/>
      <c r="BG37" s="91"/>
      <c r="BH37" s="16"/>
      <c r="BI37" s="85"/>
      <c r="BJ37" s="85"/>
      <c r="BK37" s="85"/>
      <c r="BL37" s="85"/>
    </row>
    <row r="38" spans="3:64" ht="15" customHeight="1" thickBot="1" x14ac:dyDescent="0.4">
      <c r="C38" s="51">
        <v>10</v>
      </c>
      <c r="D38" s="90"/>
      <c r="E38" s="90"/>
      <c r="F38" s="90"/>
      <c r="G38" s="90"/>
      <c r="H38" s="90"/>
      <c r="I38" s="90"/>
      <c r="J38" s="90"/>
      <c r="K38" s="123"/>
      <c r="L38" s="123"/>
      <c r="M38" s="123"/>
      <c r="N38" s="90"/>
      <c r="O38" s="90"/>
      <c r="P38" s="91" t="str">
        <f>_xlfn.IFNA(INDEX(Hilfe!$A$2:$G$21,MATCH(FR23_Finanzierungsplan!D38,Hilfe!$A$2:$A$21,0),MATCH(FR23_Finanzierungsplan!H38,Hilfe!$A$2:$G$2,0))*K38*N38,"0,00 EUR")</f>
        <v>0,00 EUR</v>
      </c>
      <c r="Q38" s="91"/>
      <c r="R38" s="91"/>
      <c r="S38" s="91"/>
      <c r="T38" s="91"/>
      <c r="U38" s="91"/>
      <c r="V38" s="25"/>
      <c r="W38" s="90"/>
      <c r="X38" s="90"/>
      <c r="Y38" s="90"/>
      <c r="Z38" s="90"/>
      <c r="AA38" s="90"/>
      <c r="AB38" s="90"/>
      <c r="AC38" s="90"/>
      <c r="AD38" s="123"/>
      <c r="AE38" s="123"/>
      <c r="AF38" s="123"/>
      <c r="AG38" s="90"/>
      <c r="AH38" s="90"/>
      <c r="AI38" s="91" t="str">
        <f>_xlfn.IFNA(INDEX(Hilfe!$A$2:$G$21,MATCH(FR23_Finanzierungsplan!W38,Hilfe!$A$2:$A$21,0),MATCH(FR23_Finanzierungsplan!AA38,Hilfe!$A$2:$G$2,0))*AD38*AG38,"0,00 EUR")</f>
        <v>0,00 EUR</v>
      </c>
      <c r="AJ38" s="91"/>
      <c r="AK38" s="91"/>
      <c r="AL38" s="91"/>
      <c r="AM38" s="91"/>
      <c r="AN38" s="91"/>
      <c r="AO38" s="25"/>
      <c r="AP38" s="90"/>
      <c r="AQ38" s="90"/>
      <c r="AR38" s="90"/>
      <c r="AS38" s="90"/>
      <c r="AT38" s="90"/>
      <c r="AU38" s="90"/>
      <c r="AV38" s="90"/>
      <c r="AW38" s="123"/>
      <c r="AX38" s="123"/>
      <c r="AY38" s="123"/>
      <c r="AZ38" s="90"/>
      <c r="BA38" s="90"/>
      <c r="BB38" s="91" t="str">
        <f>_xlfn.IFNA(INDEX(Hilfe!$A$2:$G$21,MATCH(FR23_Finanzierungsplan!AP38,Hilfe!$A$2:$A$21,0),MATCH(FR23_Finanzierungsplan!AT38,Hilfe!$A$2:$G$2,0))*AW38*AZ38,"0,00 EUR")</f>
        <v>0,00 EUR</v>
      </c>
      <c r="BC38" s="91"/>
      <c r="BD38" s="91"/>
      <c r="BE38" s="91"/>
      <c r="BF38" s="91"/>
      <c r="BG38" s="91"/>
      <c r="BH38" s="26"/>
      <c r="BI38" s="85"/>
      <c r="BJ38" s="85"/>
      <c r="BK38" s="85"/>
      <c r="BL38" s="85"/>
    </row>
    <row r="39" spans="3:64" ht="8.15" customHeight="1" x14ac:dyDescent="0.35"/>
    <row r="40" spans="3:64" ht="15" customHeight="1" x14ac:dyDescent="0.35">
      <c r="C40" s="14"/>
      <c r="D40" s="45" t="s">
        <v>12</v>
      </c>
      <c r="E40" s="36"/>
      <c r="F40" s="37"/>
      <c r="G40" s="37"/>
      <c r="H40" s="37"/>
      <c r="I40" s="37"/>
      <c r="J40" s="37"/>
      <c r="K40" s="37"/>
      <c r="L40" s="37"/>
      <c r="M40" s="37"/>
      <c r="N40" s="127">
        <f>SUM(P29:U38)</f>
        <v>0</v>
      </c>
      <c r="O40" s="127"/>
      <c r="P40" s="127"/>
      <c r="Q40" s="127"/>
      <c r="R40" s="127"/>
      <c r="S40" s="127"/>
      <c r="T40" s="127"/>
      <c r="U40" s="127"/>
      <c r="W40" s="125" t="s">
        <v>12</v>
      </c>
      <c r="X40" s="125"/>
      <c r="Y40" s="38"/>
      <c r="Z40" s="37"/>
      <c r="AA40" s="37"/>
      <c r="AB40" s="37"/>
      <c r="AC40" s="37"/>
      <c r="AD40" s="37"/>
      <c r="AE40" s="37"/>
      <c r="AF40" s="37"/>
      <c r="AG40" s="127">
        <f>SUM(AI29:AN38)</f>
        <v>0</v>
      </c>
      <c r="AH40" s="127"/>
      <c r="AI40" s="127"/>
      <c r="AJ40" s="127"/>
      <c r="AK40" s="127"/>
      <c r="AL40" s="127"/>
      <c r="AM40" s="127"/>
      <c r="AN40" s="127"/>
      <c r="AP40" s="126" t="s">
        <v>12</v>
      </c>
      <c r="AQ40" s="126"/>
      <c r="AR40" s="37"/>
      <c r="AS40" s="37"/>
      <c r="AT40" s="37"/>
      <c r="AU40" s="37"/>
      <c r="AV40" s="37"/>
      <c r="AW40" s="44"/>
      <c r="AX40" s="37"/>
      <c r="AY40" s="37"/>
      <c r="AZ40" s="127">
        <f>SUM(BB29:BG38)</f>
        <v>0</v>
      </c>
      <c r="BA40" s="127"/>
      <c r="BB40" s="127"/>
      <c r="BC40" s="127"/>
      <c r="BD40" s="127"/>
      <c r="BE40" s="127"/>
      <c r="BF40" s="127"/>
      <c r="BG40" s="127"/>
      <c r="BH40" s="14"/>
      <c r="BL40" s="58" t="s">
        <v>556</v>
      </c>
    </row>
    <row r="41" spans="3:64" ht="15" customHeight="1" x14ac:dyDescent="0.35">
      <c r="C41" s="18"/>
      <c r="T41" s="17"/>
      <c r="U41" s="17"/>
      <c r="W41" s="17"/>
      <c r="X41" s="17"/>
    </row>
    <row r="42" spans="3:64" s="1" customFormat="1" ht="24" customHeight="1" x14ac:dyDescent="0.35">
      <c r="C42" s="43" t="s">
        <v>13</v>
      </c>
    </row>
    <row r="43" spans="3:64" ht="8.15" customHeight="1" x14ac:dyDescent="0.35"/>
    <row r="44" spans="3:64" ht="15" customHeight="1" x14ac:dyDescent="0.35">
      <c r="D44" s="92">
        <v>2024</v>
      </c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4"/>
      <c r="W44" s="92">
        <v>2025</v>
      </c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4"/>
      <c r="AP44" s="92">
        <v>2026</v>
      </c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93"/>
      <c r="BD44" s="93"/>
      <c r="BE44" s="93"/>
      <c r="BF44" s="93"/>
      <c r="BG44" s="94"/>
      <c r="BI44" s="92" t="s">
        <v>543</v>
      </c>
      <c r="BJ44" s="93"/>
      <c r="BK44" s="93"/>
      <c r="BL44" s="94"/>
    </row>
    <row r="45" spans="3:64" s="12" customFormat="1" ht="6" customHeight="1" thickBot="1" x14ac:dyDescent="0.4">
      <c r="C45" s="11"/>
      <c r="D45" s="11"/>
      <c r="E45" s="11"/>
      <c r="F45" s="11"/>
      <c r="G45" s="11"/>
      <c r="H45" s="11"/>
      <c r="V45" s="11"/>
      <c r="AJ45" s="11"/>
      <c r="AO45" s="11"/>
      <c r="AX45" s="11"/>
      <c r="BH45" s="11"/>
    </row>
    <row r="46" spans="3:64" ht="15" customHeight="1" thickBot="1" x14ac:dyDescent="0.4">
      <c r="C46" s="42" t="s">
        <v>6</v>
      </c>
      <c r="D46" s="101" t="s">
        <v>542</v>
      </c>
      <c r="E46" s="101"/>
      <c r="F46" s="101"/>
      <c r="G46" s="101"/>
      <c r="H46" s="101"/>
      <c r="I46" s="101"/>
      <c r="J46" s="101" t="s">
        <v>11</v>
      </c>
      <c r="K46" s="101"/>
      <c r="L46" s="101" t="s">
        <v>402</v>
      </c>
      <c r="M46" s="101"/>
      <c r="N46" s="101"/>
      <c r="O46" s="101"/>
      <c r="P46" s="101" t="s">
        <v>12</v>
      </c>
      <c r="Q46" s="101"/>
      <c r="R46" s="101"/>
      <c r="S46" s="101"/>
      <c r="T46" s="101"/>
      <c r="U46" s="132"/>
      <c r="V46" s="27"/>
      <c r="W46" s="101" t="s">
        <v>542</v>
      </c>
      <c r="X46" s="101"/>
      <c r="Y46" s="101"/>
      <c r="Z46" s="101"/>
      <c r="AA46" s="101"/>
      <c r="AB46" s="101"/>
      <c r="AC46" s="101" t="s">
        <v>11</v>
      </c>
      <c r="AD46" s="101"/>
      <c r="AE46" s="101" t="s">
        <v>402</v>
      </c>
      <c r="AF46" s="101"/>
      <c r="AG46" s="101"/>
      <c r="AH46" s="101"/>
      <c r="AI46" s="101" t="s">
        <v>12</v>
      </c>
      <c r="AJ46" s="101"/>
      <c r="AK46" s="101"/>
      <c r="AL46" s="101"/>
      <c r="AM46" s="101"/>
      <c r="AN46" s="132"/>
      <c r="AO46" s="27"/>
      <c r="AP46" s="101" t="s">
        <v>542</v>
      </c>
      <c r="AQ46" s="101"/>
      <c r="AR46" s="101"/>
      <c r="AS46" s="101"/>
      <c r="AT46" s="101"/>
      <c r="AU46" s="101"/>
      <c r="AV46" s="101" t="s">
        <v>11</v>
      </c>
      <c r="AW46" s="101"/>
      <c r="AX46" s="101" t="s">
        <v>402</v>
      </c>
      <c r="AY46" s="101"/>
      <c r="AZ46" s="101"/>
      <c r="BA46" s="101"/>
      <c r="BB46" s="101" t="s">
        <v>12</v>
      </c>
      <c r="BC46" s="101"/>
      <c r="BD46" s="101"/>
      <c r="BE46" s="101"/>
      <c r="BF46" s="101"/>
      <c r="BG46" s="132"/>
      <c r="BH46" s="27"/>
      <c r="BI46" s="128" t="s">
        <v>22</v>
      </c>
      <c r="BJ46" s="100"/>
      <c r="BK46" s="100"/>
      <c r="BL46" s="102"/>
    </row>
    <row r="47" spans="3:64" x14ac:dyDescent="0.35">
      <c r="C47" s="50">
        <v>1</v>
      </c>
      <c r="D47" s="97"/>
      <c r="E47" s="97"/>
      <c r="F47" s="97"/>
      <c r="G47" s="97"/>
      <c r="H47" s="97"/>
      <c r="I47" s="97"/>
      <c r="J47" s="98"/>
      <c r="K47" s="98"/>
      <c r="L47" s="153"/>
      <c r="M47" s="153"/>
      <c r="N47" s="153"/>
      <c r="O47" s="153"/>
      <c r="P47" s="99">
        <f>D47*J47*L47</f>
        <v>0</v>
      </c>
      <c r="Q47" s="99"/>
      <c r="R47" s="99"/>
      <c r="S47" s="99"/>
      <c r="T47" s="99"/>
      <c r="U47" s="99"/>
      <c r="V47" s="15"/>
      <c r="W47" s="97"/>
      <c r="X47" s="97"/>
      <c r="Y47" s="97"/>
      <c r="Z47" s="97"/>
      <c r="AA47" s="97"/>
      <c r="AB47" s="97"/>
      <c r="AC47" s="98"/>
      <c r="AD47" s="98"/>
      <c r="AE47" s="153"/>
      <c r="AF47" s="153"/>
      <c r="AG47" s="153"/>
      <c r="AH47" s="153"/>
      <c r="AI47" s="99">
        <f>W47*AC47*AE47</f>
        <v>0</v>
      </c>
      <c r="AJ47" s="99"/>
      <c r="AK47" s="99"/>
      <c r="AL47" s="99"/>
      <c r="AM47" s="99"/>
      <c r="AN47" s="99"/>
      <c r="AO47" s="15"/>
      <c r="AP47" s="97"/>
      <c r="AQ47" s="97"/>
      <c r="AR47" s="97"/>
      <c r="AS47" s="97"/>
      <c r="AT47" s="97"/>
      <c r="AU47" s="97"/>
      <c r="AV47" s="98"/>
      <c r="AW47" s="98"/>
      <c r="AX47" s="153"/>
      <c r="AY47" s="153"/>
      <c r="AZ47" s="153"/>
      <c r="BA47" s="153"/>
      <c r="BB47" s="99">
        <f>AP47*AV47*AX47</f>
        <v>0</v>
      </c>
      <c r="BC47" s="99"/>
      <c r="BD47" s="99"/>
      <c r="BE47" s="99"/>
      <c r="BF47" s="99"/>
      <c r="BG47" s="99"/>
      <c r="BH47" s="19"/>
      <c r="BI47" s="95"/>
      <c r="BJ47" s="95"/>
      <c r="BK47" s="95"/>
      <c r="BL47" s="95"/>
    </row>
    <row r="48" spans="3:64" x14ac:dyDescent="0.35">
      <c r="C48" s="51">
        <v>2</v>
      </c>
      <c r="D48" s="89"/>
      <c r="E48" s="89"/>
      <c r="F48" s="89"/>
      <c r="G48" s="89"/>
      <c r="H48" s="89"/>
      <c r="I48" s="89"/>
      <c r="J48" s="90"/>
      <c r="K48" s="90"/>
      <c r="L48" s="134"/>
      <c r="M48" s="134"/>
      <c r="N48" s="134"/>
      <c r="O48" s="134"/>
      <c r="P48" s="91">
        <f t="shared" ref="P48:P56" si="0">D48*J48*L48</f>
        <v>0</v>
      </c>
      <c r="Q48" s="91"/>
      <c r="R48" s="91"/>
      <c r="S48" s="91"/>
      <c r="T48" s="91"/>
      <c r="U48" s="91"/>
      <c r="V48" s="15"/>
      <c r="W48" s="89"/>
      <c r="X48" s="89"/>
      <c r="Y48" s="89"/>
      <c r="Z48" s="89"/>
      <c r="AA48" s="89"/>
      <c r="AB48" s="89"/>
      <c r="AC48" s="90"/>
      <c r="AD48" s="90"/>
      <c r="AE48" s="134"/>
      <c r="AF48" s="134"/>
      <c r="AG48" s="134"/>
      <c r="AH48" s="134"/>
      <c r="AI48" s="91">
        <f t="shared" ref="AI48:AI56" si="1">W48*AC48*AE48</f>
        <v>0</v>
      </c>
      <c r="AJ48" s="91"/>
      <c r="AK48" s="91"/>
      <c r="AL48" s="91"/>
      <c r="AM48" s="91"/>
      <c r="AN48" s="91"/>
      <c r="AO48" s="15"/>
      <c r="AP48" s="89"/>
      <c r="AQ48" s="89"/>
      <c r="AR48" s="89"/>
      <c r="AS48" s="89"/>
      <c r="AT48" s="89"/>
      <c r="AU48" s="89"/>
      <c r="AV48" s="90"/>
      <c r="AW48" s="90"/>
      <c r="AX48" s="134"/>
      <c r="AY48" s="134"/>
      <c r="AZ48" s="134"/>
      <c r="BA48" s="134"/>
      <c r="BB48" s="91">
        <f t="shared" ref="BB48:BB56" si="2">AP48*AV48*AX48</f>
        <v>0</v>
      </c>
      <c r="BC48" s="91"/>
      <c r="BD48" s="91"/>
      <c r="BE48" s="91"/>
      <c r="BF48" s="91"/>
      <c r="BG48" s="91"/>
      <c r="BH48" s="19"/>
      <c r="BI48" s="85"/>
      <c r="BJ48" s="85"/>
      <c r="BK48" s="85"/>
      <c r="BL48" s="85"/>
    </row>
    <row r="49" spans="3:64" x14ac:dyDescent="0.35">
      <c r="C49" s="51">
        <v>3</v>
      </c>
      <c r="D49" s="89"/>
      <c r="E49" s="89"/>
      <c r="F49" s="89"/>
      <c r="G49" s="89"/>
      <c r="H49" s="89"/>
      <c r="I49" s="89"/>
      <c r="J49" s="90"/>
      <c r="K49" s="90"/>
      <c r="L49" s="134"/>
      <c r="M49" s="134"/>
      <c r="N49" s="134"/>
      <c r="O49" s="134"/>
      <c r="P49" s="91">
        <f t="shared" si="0"/>
        <v>0</v>
      </c>
      <c r="Q49" s="91"/>
      <c r="R49" s="91"/>
      <c r="S49" s="91"/>
      <c r="T49" s="91"/>
      <c r="U49" s="91"/>
      <c r="V49" s="15"/>
      <c r="W49" s="89"/>
      <c r="X49" s="89"/>
      <c r="Y49" s="89"/>
      <c r="Z49" s="89"/>
      <c r="AA49" s="89"/>
      <c r="AB49" s="89"/>
      <c r="AC49" s="90"/>
      <c r="AD49" s="90"/>
      <c r="AE49" s="134"/>
      <c r="AF49" s="134"/>
      <c r="AG49" s="134"/>
      <c r="AH49" s="134"/>
      <c r="AI49" s="91">
        <f t="shared" si="1"/>
        <v>0</v>
      </c>
      <c r="AJ49" s="91"/>
      <c r="AK49" s="91"/>
      <c r="AL49" s="91"/>
      <c r="AM49" s="91"/>
      <c r="AN49" s="91"/>
      <c r="AO49" s="15"/>
      <c r="AP49" s="89"/>
      <c r="AQ49" s="89"/>
      <c r="AR49" s="89"/>
      <c r="AS49" s="89"/>
      <c r="AT49" s="89"/>
      <c r="AU49" s="89"/>
      <c r="AV49" s="90"/>
      <c r="AW49" s="90"/>
      <c r="AX49" s="134"/>
      <c r="AY49" s="134"/>
      <c r="AZ49" s="134"/>
      <c r="BA49" s="134"/>
      <c r="BB49" s="91">
        <f t="shared" si="2"/>
        <v>0</v>
      </c>
      <c r="BC49" s="91"/>
      <c r="BD49" s="91"/>
      <c r="BE49" s="91"/>
      <c r="BF49" s="91"/>
      <c r="BG49" s="91"/>
      <c r="BH49" s="19"/>
      <c r="BI49" s="85"/>
      <c r="BJ49" s="85"/>
      <c r="BK49" s="85"/>
      <c r="BL49" s="85"/>
    </row>
    <row r="50" spans="3:64" x14ac:dyDescent="0.35">
      <c r="C50" s="51">
        <v>4</v>
      </c>
      <c r="D50" s="89"/>
      <c r="E50" s="89"/>
      <c r="F50" s="89"/>
      <c r="G50" s="89"/>
      <c r="H50" s="89"/>
      <c r="I50" s="89"/>
      <c r="J50" s="90"/>
      <c r="K50" s="90"/>
      <c r="L50" s="134"/>
      <c r="M50" s="134"/>
      <c r="N50" s="134"/>
      <c r="O50" s="134"/>
      <c r="P50" s="91">
        <f t="shared" si="0"/>
        <v>0</v>
      </c>
      <c r="Q50" s="91"/>
      <c r="R50" s="91"/>
      <c r="S50" s="91"/>
      <c r="T50" s="91"/>
      <c r="U50" s="91"/>
      <c r="V50" s="15"/>
      <c r="W50" s="89"/>
      <c r="X50" s="89"/>
      <c r="Y50" s="89"/>
      <c r="Z50" s="89"/>
      <c r="AA50" s="89"/>
      <c r="AB50" s="89"/>
      <c r="AC50" s="90"/>
      <c r="AD50" s="90"/>
      <c r="AE50" s="134"/>
      <c r="AF50" s="134"/>
      <c r="AG50" s="134"/>
      <c r="AH50" s="134"/>
      <c r="AI50" s="91">
        <f t="shared" si="1"/>
        <v>0</v>
      </c>
      <c r="AJ50" s="91"/>
      <c r="AK50" s="91"/>
      <c r="AL50" s="91"/>
      <c r="AM50" s="91"/>
      <c r="AN50" s="91"/>
      <c r="AO50" s="15"/>
      <c r="AP50" s="89"/>
      <c r="AQ50" s="89"/>
      <c r="AR50" s="89"/>
      <c r="AS50" s="89"/>
      <c r="AT50" s="89"/>
      <c r="AU50" s="89"/>
      <c r="AV50" s="90"/>
      <c r="AW50" s="90"/>
      <c r="AX50" s="134"/>
      <c r="AY50" s="134"/>
      <c r="AZ50" s="134"/>
      <c r="BA50" s="134"/>
      <c r="BB50" s="91">
        <f t="shared" si="2"/>
        <v>0</v>
      </c>
      <c r="BC50" s="91"/>
      <c r="BD50" s="91"/>
      <c r="BE50" s="91"/>
      <c r="BF50" s="91"/>
      <c r="BG50" s="91"/>
      <c r="BH50" s="19"/>
      <c r="BI50" s="85"/>
      <c r="BJ50" s="85"/>
      <c r="BK50" s="85"/>
      <c r="BL50" s="85"/>
    </row>
    <row r="51" spans="3:64" x14ac:dyDescent="0.35">
      <c r="C51" s="51">
        <v>5</v>
      </c>
      <c r="D51" s="89"/>
      <c r="E51" s="89"/>
      <c r="F51" s="89"/>
      <c r="G51" s="89"/>
      <c r="H51" s="89"/>
      <c r="I51" s="89"/>
      <c r="J51" s="90"/>
      <c r="K51" s="90"/>
      <c r="L51" s="134"/>
      <c r="M51" s="134"/>
      <c r="N51" s="134"/>
      <c r="O51" s="134"/>
      <c r="P51" s="91">
        <f t="shared" si="0"/>
        <v>0</v>
      </c>
      <c r="Q51" s="91"/>
      <c r="R51" s="91"/>
      <c r="S51" s="91"/>
      <c r="T51" s="91"/>
      <c r="U51" s="91"/>
      <c r="V51" s="15"/>
      <c r="W51" s="89"/>
      <c r="X51" s="89"/>
      <c r="Y51" s="89"/>
      <c r="Z51" s="89"/>
      <c r="AA51" s="89"/>
      <c r="AB51" s="89"/>
      <c r="AC51" s="90"/>
      <c r="AD51" s="90"/>
      <c r="AE51" s="134"/>
      <c r="AF51" s="134"/>
      <c r="AG51" s="134"/>
      <c r="AH51" s="134"/>
      <c r="AI51" s="91">
        <f t="shared" si="1"/>
        <v>0</v>
      </c>
      <c r="AJ51" s="91"/>
      <c r="AK51" s="91"/>
      <c r="AL51" s="91"/>
      <c r="AM51" s="91"/>
      <c r="AN51" s="91"/>
      <c r="AO51" s="15"/>
      <c r="AP51" s="89"/>
      <c r="AQ51" s="89"/>
      <c r="AR51" s="89"/>
      <c r="AS51" s="89"/>
      <c r="AT51" s="89"/>
      <c r="AU51" s="89"/>
      <c r="AV51" s="90"/>
      <c r="AW51" s="90"/>
      <c r="AX51" s="134"/>
      <c r="AY51" s="134"/>
      <c r="AZ51" s="134"/>
      <c r="BA51" s="134"/>
      <c r="BB51" s="91">
        <f t="shared" si="2"/>
        <v>0</v>
      </c>
      <c r="BC51" s="91"/>
      <c r="BD51" s="91"/>
      <c r="BE51" s="91"/>
      <c r="BF51" s="91"/>
      <c r="BG51" s="91"/>
      <c r="BH51" s="19"/>
      <c r="BI51" s="85"/>
      <c r="BJ51" s="85"/>
      <c r="BK51" s="85"/>
      <c r="BL51" s="85"/>
    </row>
    <row r="52" spans="3:64" x14ac:dyDescent="0.35">
      <c r="C52" s="51">
        <v>6</v>
      </c>
      <c r="D52" s="89"/>
      <c r="E52" s="89"/>
      <c r="F52" s="89"/>
      <c r="G52" s="89"/>
      <c r="H52" s="89"/>
      <c r="I52" s="89"/>
      <c r="J52" s="90"/>
      <c r="K52" s="90"/>
      <c r="L52" s="134"/>
      <c r="M52" s="134"/>
      <c r="N52" s="134"/>
      <c r="O52" s="134"/>
      <c r="P52" s="91">
        <f t="shared" si="0"/>
        <v>0</v>
      </c>
      <c r="Q52" s="91"/>
      <c r="R52" s="91"/>
      <c r="S52" s="91"/>
      <c r="T52" s="91"/>
      <c r="U52" s="91"/>
      <c r="V52" s="15"/>
      <c r="W52" s="89"/>
      <c r="X52" s="89"/>
      <c r="Y52" s="89"/>
      <c r="Z52" s="89"/>
      <c r="AA52" s="89"/>
      <c r="AB52" s="89"/>
      <c r="AC52" s="90"/>
      <c r="AD52" s="90"/>
      <c r="AE52" s="134"/>
      <c r="AF52" s="134"/>
      <c r="AG52" s="134"/>
      <c r="AH52" s="134"/>
      <c r="AI52" s="91">
        <f t="shared" si="1"/>
        <v>0</v>
      </c>
      <c r="AJ52" s="91"/>
      <c r="AK52" s="91"/>
      <c r="AL52" s="91"/>
      <c r="AM52" s="91"/>
      <c r="AN52" s="91"/>
      <c r="AO52" s="15"/>
      <c r="AP52" s="89"/>
      <c r="AQ52" s="89"/>
      <c r="AR52" s="89"/>
      <c r="AS52" s="89"/>
      <c r="AT52" s="89"/>
      <c r="AU52" s="89"/>
      <c r="AV52" s="90"/>
      <c r="AW52" s="90"/>
      <c r="AX52" s="134"/>
      <c r="AY52" s="134"/>
      <c r="AZ52" s="134"/>
      <c r="BA52" s="134"/>
      <c r="BB52" s="91">
        <f t="shared" si="2"/>
        <v>0</v>
      </c>
      <c r="BC52" s="91"/>
      <c r="BD52" s="91"/>
      <c r="BE52" s="91"/>
      <c r="BF52" s="91"/>
      <c r="BG52" s="91"/>
      <c r="BH52" s="19"/>
      <c r="BI52" s="85"/>
      <c r="BJ52" s="85"/>
      <c r="BK52" s="85"/>
      <c r="BL52" s="85"/>
    </row>
    <row r="53" spans="3:64" x14ac:dyDescent="0.35">
      <c r="C53" s="51">
        <v>7</v>
      </c>
      <c r="D53" s="89"/>
      <c r="E53" s="89"/>
      <c r="F53" s="89"/>
      <c r="G53" s="89"/>
      <c r="H53" s="89"/>
      <c r="I53" s="89"/>
      <c r="J53" s="90"/>
      <c r="K53" s="90"/>
      <c r="L53" s="134"/>
      <c r="M53" s="134"/>
      <c r="N53" s="134"/>
      <c r="O53" s="134"/>
      <c r="P53" s="91">
        <f t="shared" si="0"/>
        <v>0</v>
      </c>
      <c r="Q53" s="91"/>
      <c r="R53" s="91"/>
      <c r="S53" s="91"/>
      <c r="T53" s="91"/>
      <c r="U53" s="91"/>
      <c r="V53" s="15"/>
      <c r="W53" s="89"/>
      <c r="X53" s="89"/>
      <c r="Y53" s="89"/>
      <c r="Z53" s="89"/>
      <c r="AA53" s="89"/>
      <c r="AB53" s="89"/>
      <c r="AC53" s="90"/>
      <c r="AD53" s="90"/>
      <c r="AE53" s="134"/>
      <c r="AF53" s="134"/>
      <c r="AG53" s="134"/>
      <c r="AH53" s="134"/>
      <c r="AI53" s="91">
        <f t="shared" si="1"/>
        <v>0</v>
      </c>
      <c r="AJ53" s="91"/>
      <c r="AK53" s="91"/>
      <c r="AL53" s="91"/>
      <c r="AM53" s="91"/>
      <c r="AN53" s="91"/>
      <c r="AO53" s="15"/>
      <c r="AP53" s="89"/>
      <c r="AQ53" s="89"/>
      <c r="AR53" s="89"/>
      <c r="AS53" s="89"/>
      <c r="AT53" s="89"/>
      <c r="AU53" s="89"/>
      <c r="AV53" s="90"/>
      <c r="AW53" s="90"/>
      <c r="AX53" s="134"/>
      <c r="AY53" s="134"/>
      <c r="AZ53" s="134"/>
      <c r="BA53" s="134"/>
      <c r="BB53" s="91">
        <f t="shared" si="2"/>
        <v>0</v>
      </c>
      <c r="BC53" s="91"/>
      <c r="BD53" s="91"/>
      <c r="BE53" s="91"/>
      <c r="BF53" s="91"/>
      <c r="BG53" s="91"/>
      <c r="BH53" s="19"/>
      <c r="BI53" s="85"/>
      <c r="BJ53" s="85"/>
      <c r="BK53" s="85"/>
      <c r="BL53" s="85"/>
    </row>
    <row r="54" spans="3:64" x14ac:dyDescent="0.35">
      <c r="C54" s="51">
        <v>8</v>
      </c>
      <c r="D54" s="89"/>
      <c r="E54" s="89"/>
      <c r="F54" s="89"/>
      <c r="G54" s="89"/>
      <c r="H54" s="89"/>
      <c r="I54" s="89"/>
      <c r="J54" s="90"/>
      <c r="K54" s="90"/>
      <c r="L54" s="134"/>
      <c r="M54" s="134"/>
      <c r="N54" s="134"/>
      <c r="O54" s="134"/>
      <c r="P54" s="91">
        <f t="shared" si="0"/>
        <v>0</v>
      </c>
      <c r="Q54" s="91"/>
      <c r="R54" s="91"/>
      <c r="S54" s="91"/>
      <c r="T54" s="91"/>
      <c r="U54" s="91"/>
      <c r="V54" s="15"/>
      <c r="W54" s="89"/>
      <c r="X54" s="89"/>
      <c r="Y54" s="89"/>
      <c r="Z54" s="89"/>
      <c r="AA54" s="89"/>
      <c r="AB54" s="89"/>
      <c r="AC54" s="90"/>
      <c r="AD54" s="90"/>
      <c r="AE54" s="134"/>
      <c r="AF54" s="134"/>
      <c r="AG54" s="134"/>
      <c r="AH54" s="134"/>
      <c r="AI54" s="91">
        <f t="shared" si="1"/>
        <v>0</v>
      </c>
      <c r="AJ54" s="91"/>
      <c r="AK54" s="91"/>
      <c r="AL54" s="91"/>
      <c r="AM54" s="91"/>
      <c r="AN54" s="91"/>
      <c r="AO54" s="15"/>
      <c r="AP54" s="89"/>
      <c r="AQ54" s="89"/>
      <c r="AR54" s="89"/>
      <c r="AS54" s="89"/>
      <c r="AT54" s="89"/>
      <c r="AU54" s="89"/>
      <c r="AV54" s="90"/>
      <c r="AW54" s="90"/>
      <c r="AX54" s="134"/>
      <c r="AY54" s="134"/>
      <c r="AZ54" s="134"/>
      <c r="BA54" s="134"/>
      <c r="BB54" s="91">
        <f t="shared" si="2"/>
        <v>0</v>
      </c>
      <c r="BC54" s="91"/>
      <c r="BD54" s="91"/>
      <c r="BE54" s="91"/>
      <c r="BF54" s="91"/>
      <c r="BG54" s="91"/>
      <c r="BH54" s="19"/>
      <c r="BI54" s="85"/>
      <c r="BJ54" s="85"/>
      <c r="BK54" s="85"/>
      <c r="BL54" s="85"/>
    </row>
    <row r="55" spans="3:64" x14ac:dyDescent="0.35">
      <c r="C55" s="51">
        <v>9</v>
      </c>
      <c r="D55" s="89"/>
      <c r="E55" s="89"/>
      <c r="F55" s="89"/>
      <c r="G55" s="89"/>
      <c r="H55" s="89"/>
      <c r="I55" s="89"/>
      <c r="J55" s="90"/>
      <c r="K55" s="90"/>
      <c r="L55" s="134"/>
      <c r="M55" s="134"/>
      <c r="N55" s="134"/>
      <c r="O55" s="134"/>
      <c r="P55" s="91">
        <f t="shared" si="0"/>
        <v>0</v>
      </c>
      <c r="Q55" s="91"/>
      <c r="R55" s="91"/>
      <c r="S55" s="91"/>
      <c r="T55" s="91"/>
      <c r="U55" s="91"/>
      <c r="V55" s="15"/>
      <c r="W55" s="89"/>
      <c r="X55" s="89"/>
      <c r="Y55" s="89"/>
      <c r="Z55" s="89"/>
      <c r="AA55" s="89"/>
      <c r="AB55" s="89"/>
      <c r="AC55" s="90"/>
      <c r="AD55" s="90"/>
      <c r="AE55" s="134"/>
      <c r="AF55" s="134"/>
      <c r="AG55" s="134"/>
      <c r="AH55" s="134"/>
      <c r="AI55" s="91">
        <f t="shared" si="1"/>
        <v>0</v>
      </c>
      <c r="AJ55" s="91"/>
      <c r="AK55" s="91"/>
      <c r="AL55" s="91"/>
      <c r="AM55" s="91"/>
      <c r="AN55" s="91"/>
      <c r="AO55" s="15"/>
      <c r="AP55" s="89"/>
      <c r="AQ55" s="89"/>
      <c r="AR55" s="89"/>
      <c r="AS55" s="89"/>
      <c r="AT55" s="89"/>
      <c r="AU55" s="89"/>
      <c r="AV55" s="90"/>
      <c r="AW55" s="90"/>
      <c r="AX55" s="134"/>
      <c r="AY55" s="134"/>
      <c r="AZ55" s="134"/>
      <c r="BA55" s="134"/>
      <c r="BB55" s="91">
        <f t="shared" si="2"/>
        <v>0</v>
      </c>
      <c r="BC55" s="91"/>
      <c r="BD55" s="91"/>
      <c r="BE55" s="91"/>
      <c r="BF55" s="91"/>
      <c r="BG55" s="91"/>
      <c r="BH55" s="19"/>
      <c r="BI55" s="85"/>
      <c r="BJ55" s="85"/>
      <c r="BK55" s="85"/>
      <c r="BL55" s="85"/>
    </row>
    <row r="56" spans="3:64" x14ac:dyDescent="0.35">
      <c r="C56" s="51">
        <v>10</v>
      </c>
      <c r="D56" s="89"/>
      <c r="E56" s="89"/>
      <c r="F56" s="89"/>
      <c r="G56" s="89"/>
      <c r="H56" s="89"/>
      <c r="I56" s="89"/>
      <c r="J56" s="90"/>
      <c r="K56" s="90"/>
      <c r="L56" s="134"/>
      <c r="M56" s="134"/>
      <c r="N56" s="134"/>
      <c r="O56" s="134"/>
      <c r="P56" s="91">
        <f t="shared" si="0"/>
        <v>0</v>
      </c>
      <c r="Q56" s="91"/>
      <c r="R56" s="91"/>
      <c r="S56" s="91"/>
      <c r="T56" s="91"/>
      <c r="U56" s="91"/>
      <c r="V56" s="15"/>
      <c r="W56" s="89"/>
      <c r="X56" s="89"/>
      <c r="Y56" s="89"/>
      <c r="Z56" s="89"/>
      <c r="AA56" s="89"/>
      <c r="AB56" s="89"/>
      <c r="AC56" s="90"/>
      <c r="AD56" s="90"/>
      <c r="AE56" s="134"/>
      <c r="AF56" s="134"/>
      <c r="AG56" s="134"/>
      <c r="AH56" s="134"/>
      <c r="AI56" s="91">
        <f t="shared" si="1"/>
        <v>0</v>
      </c>
      <c r="AJ56" s="91"/>
      <c r="AK56" s="91"/>
      <c r="AL56" s="91"/>
      <c r="AM56" s="91"/>
      <c r="AN56" s="91"/>
      <c r="AO56" s="15"/>
      <c r="AP56" s="89"/>
      <c r="AQ56" s="89"/>
      <c r="AR56" s="89"/>
      <c r="AS56" s="89"/>
      <c r="AT56" s="89"/>
      <c r="AU56" s="89"/>
      <c r="AV56" s="90"/>
      <c r="AW56" s="90"/>
      <c r="AX56" s="134"/>
      <c r="AY56" s="134"/>
      <c r="AZ56" s="134"/>
      <c r="BA56" s="134"/>
      <c r="BB56" s="91">
        <f t="shared" si="2"/>
        <v>0</v>
      </c>
      <c r="BC56" s="91"/>
      <c r="BD56" s="91"/>
      <c r="BE56" s="91"/>
      <c r="BF56" s="91"/>
      <c r="BG56" s="91"/>
      <c r="BH56" s="19"/>
      <c r="BI56" s="85"/>
      <c r="BJ56" s="85"/>
      <c r="BK56" s="85"/>
      <c r="BL56" s="85"/>
    </row>
    <row r="57" spans="3:64" ht="8.15" customHeight="1" x14ac:dyDescent="0.35">
      <c r="BG57" s="32"/>
    </row>
    <row r="58" spans="3:64" ht="15" customHeight="1" x14ac:dyDescent="0.35">
      <c r="D58" s="45" t="s">
        <v>12</v>
      </c>
      <c r="E58" s="36"/>
      <c r="F58" s="37"/>
      <c r="G58" s="37"/>
      <c r="H58" s="37"/>
      <c r="I58" s="37"/>
      <c r="J58" s="37"/>
      <c r="K58" s="37"/>
      <c r="L58" s="37"/>
      <c r="M58" s="37"/>
      <c r="N58" s="127">
        <f>SUM(P47:U56)</f>
        <v>0</v>
      </c>
      <c r="O58" s="127"/>
      <c r="P58" s="127"/>
      <c r="Q58" s="127"/>
      <c r="R58" s="127"/>
      <c r="S58" s="127"/>
      <c r="T58" s="127"/>
      <c r="U58" s="127"/>
      <c r="W58" s="126" t="s">
        <v>12</v>
      </c>
      <c r="X58" s="126"/>
      <c r="Y58" s="38"/>
      <c r="Z58" s="37"/>
      <c r="AA58" s="37"/>
      <c r="AB58" s="37"/>
      <c r="AC58" s="37"/>
      <c r="AD58" s="37"/>
      <c r="AE58" s="37"/>
      <c r="AF58" s="37"/>
      <c r="AG58" s="127">
        <f>SUM(AI47:AN56)</f>
        <v>0</v>
      </c>
      <c r="AH58" s="127"/>
      <c r="AI58" s="127"/>
      <c r="AJ58" s="127"/>
      <c r="AK58" s="127"/>
      <c r="AL58" s="127"/>
      <c r="AM58" s="127"/>
      <c r="AN58" s="127"/>
      <c r="AP58" s="126" t="s">
        <v>12</v>
      </c>
      <c r="AQ58" s="126"/>
      <c r="AR58" s="37"/>
      <c r="AS58" s="37"/>
      <c r="AT58" s="37"/>
      <c r="AU58" s="37"/>
      <c r="AV58" s="37"/>
      <c r="AW58" s="37"/>
      <c r="AX58" s="37"/>
      <c r="AY58" s="37"/>
      <c r="AZ58" s="127">
        <f>SUM(BB47:BG56)</f>
        <v>0</v>
      </c>
      <c r="BA58" s="127"/>
      <c r="BB58" s="127"/>
      <c r="BC58" s="127"/>
      <c r="BD58" s="127"/>
      <c r="BE58" s="127"/>
      <c r="BF58" s="127"/>
      <c r="BG58" s="127"/>
      <c r="BH58" s="14"/>
      <c r="BL58" s="58" t="s">
        <v>556</v>
      </c>
    </row>
    <row r="59" spans="3:64" ht="15" customHeight="1" x14ac:dyDescent="0.35">
      <c r="C59" s="14"/>
      <c r="E59" s="14"/>
      <c r="N59" s="20"/>
      <c r="O59" s="20"/>
      <c r="P59" s="20"/>
      <c r="Q59" s="20"/>
      <c r="R59" s="20"/>
      <c r="S59" s="20"/>
      <c r="T59" s="20"/>
      <c r="U59" s="20"/>
      <c r="W59" s="21"/>
      <c r="X59" s="21"/>
      <c r="Y59" s="17"/>
      <c r="AG59" s="20"/>
      <c r="AH59" s="20"/>
      <c r="AI59" s="20"/>
      <c r="AJ59" s="20"/>
      <c r="AK59" s="20"/>
      <c r="AL59" s="20"/>
      <c r="AM59" s="20"/>
      <c r="AN59" s="20"/>
      <c r="AP59" s="21"/>
      <c r="AQ59" s="21"/>
      <c r="AZ59" s="20"/>
      <c r="BA59" s="20"/>
      <c r="BB59" s="20"/>
      <c r="BC59" s="20"/>
      <c r="BD59" s="20"/>
      <c r="BE59" s="20"/>
      <c r="BF59" s="20"/>
      <c r="BG59" s="20"/>
      <c r="BH59" s="14"/>
    </row>
    <row r="60" spans="3:64" s="1" customFormat="1" ht="24" customHeight="1" x14ac:dyDescent="0.35">
      <c r="C60" s="43" t="s">
        <v>23</v>
      </c>
    </row>
    <row r="61" spans="3:64" ht="8.15" customHeight="1" x14ac:dyDescent="0.35"/>
    <row r="62" spans="3:64" ht="15" customHeight="1" x14ac:dyDescent="0.35">
      <c r="D62" s="92">
        <v>2024</v>
      </c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4"/>
      <c r="W62" s="92">
        <v>2025</v>
      </c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4"/>
      <c r="AP62" s="92">
        <v>2026</v>
      </c>
      <c r="AQ62" s="93"/>
      <c r="AR62" s="93"/>
      <c r="AS62" s="93"/>
      <c r="AT62" s="93"/>
      <c r="AU62" s="93"/>
      <c r="AV62" s="93"/>
      <c r="AW62" s="93"/>
      <c r="AX62" s="93"/>
      <c r="AY62" s="93"/>
      <c r="AZ62" s="93"/>
      <c r="BA62" s="93"/>
      <c r="BB62" s="93"/>
      <c r="BC62" s="93"/>
      <c r="BD62" s="93"/>
      <c r="BE62" s="93"/>
      <c r="BF62" s="93"/>
      <c r="BG62" s="94"/>
      <c r="BI62" s="92" t="s">
        <v>543</v>
      </c>
      <c r="BJ62" s="93"/>
      <c r="BK62" s="93"/>
      <c r="BL62" s="94"/>
    </row>
    <row r="63" spans="3:64" s="12" customFormat="1" ht="6" customHeight="1" thickBot="1" x14ac:dyDescent="0.4">
      <c r="C63" s="11"/>
      <c r="D63" s="11"/>
      <c r="E63" s="11"/>
      <c r="F63" s="11"/>
      <c r="G63" s="11"/>
      <c r="H63" s="11"/>
      <c r="V63" s="11"/>
      <c r="AJ63" s="11"/>
      <c r="AO63" s="11"/>
      <c r="AX63" s="11"/>
      <c r="BH63" s="11"/>
    </row>
    <row r="64" spans="3:64" ht="15" customHeight="1" thickBot="1" x14ac:dyDescent="0.4">
      <c r="C64" s="30" t="s">
        <v>6</v>
      </c>
      <c r="D64" s="82" t="s">
        <v>507</v>
      </c>
      <c r="E64" s="100"/>
      <c r="F64" s="100"/>
      <c r="G64" s="100"/>
      <c r="H64" s="100"/>
      <c r="I64" s="100"/>
      <c r="J64" s="100"/>
      <c r="K64" s="101" t="s">
        <v>11</v>
      </c>
      <c r="L64" s="101"/>
      <c r="M64" s="101"/>
      <c r="N64" s="101" t="s">
        <v>12</v>
      </c>
      <c r="O64" s="101"/>
      <c r="P64" s="101"/>
      <c r="Q64" s="101"/>
      <c r="R64" s="101"/>
      <c r="S64" s="101"/>
      <c r="T64" s="101"/>
      <c r="U64" s="101"/>
      <c r="V64" s="27"/>
      <c r="W64" s="82" t="s">
        <v>507</v>
      </c>
      <c r="X64" s="100"/>
      <c r="Y64" s="100"/>
      <c r="Z64" s="100"/>
      <c r="AA64" s="100"/>
      <c r="AB64" s="100"/>
      <c r="AC64" s="100"/>
      <c r="AD64" s="101" t="s">
        <v>11</v>
      </c>
      <c r="AE64" s="101"/>
      <c r="AF64" s="101"/>
      <c r="AG64" s="101" t="s">
        <v>12</v>
      </c>
      <c r="AH64" s="101"/>
      <c r="AI64" s="101"/>
      <c r="AJ64" s="101"/>
      <c r="AK64" s="101"/>
      <c r="AL64" s="101"/>
      <c r="AM64" s="101"/>
      <c r="AN64" s="101"/>
      <c r="AO64" s="27"/>
      <c r="AP64" s="82" t="s">
        <v>507</v>
      </c>
      <c r="AQ64" s="100"/>
      <c r="AR64" s="100"/>
      <c r="AS64" s="100"/>
      <c r="AT64" s="100"/>
      <c r="AU64" s="100"/>
      <c r="AV64" s="100"/>
      <c r="AW64" s="101" t="s">
        <v>11</v>
      </c>
      <c r="AX64" s="101"/>
      <c r="AY64" s="101"/>
      <c r="AZ64" s="101" t="s">
        <v>12</v>
      </c>
      <c r="BA64" s="101"/>
      <c r="BB64" s="101"/>
      <c r="BC64" s="101"/>
      <c r="BD64" s="101"/>
      <c r="BE64" s="101"/>
      <c r="BF64" s="101"/>
      <c r="BG64" s="101"/>
      <c r="BH64" s="27"/>
      <c r="BI64" s="100" t="s">
        <v>22</v>
      </c>
      <c r="BJ64" s="100"/>
      <c r="BK64" s="100"/>
      <c r="BL64" s="102"/>
    </row>
    <row r="65" spans="3:64" ht="15" customHeight="1" thickBot="1" x14ac:dyDescent="0.4">
      <c r="C65" s="50">
        <v>1</v>
      </c>
      <c r="D65" s="115"/>
      <c r="E65" s="116"/>
      <c r="F65" s="116"/>
      <c r="G65" s="116"/>
      <c r="H65" s="116"/>
      <c r="I65" s="116"/>
      <c r="J65" s="116"/>
      <c r="K65" s="98"/>
      <c r="L65" s="98"/>
      <c r="M65" s="98"/>
      <c r="N65" s="138" t="str">
        <f>_xlfn.IFNA(VLOOKUP(D65,Hilfe!$L$3:$M$34,2)*K65,"")</f>
        <v/>
      </c>
      <c r="O65" s="139"/>
      <c r="P65" s="139"/>
      <c r="Q65" s="139"/>
      <c r="R65" s="139"/>
      <c r="S65" s="139"/>
      <c r="T65" s="139"/>
      <c r="U65" s="140"/>
      <c r="V65" s="15"/>
      <c r="W65" s="115"/>
      <c r="X65" s="116"/>
      <c r="Y65" s="116"/>
      <c r="Z65" s="116"/>
      <c r="AA65" s="116"/>
      <c r="AB65" s="116"/>
      <c r="AC65" s="116"/>
      <c r="AD65" s="98"/>
      <c r="AE65" s="98"/>
      <c r="AF65" s="98"/>
      <c r="AG65" s="138" t="str">
        <f>_xlfn.IFNA(VLOOKUP(W65,Hilfe!$L$3:$M$34,2)*AD65,"")</f>
        <v/>
      </c>
      <c r="AH65" s="139"/>
      <c r="AI65" s="139"/>
      <c r="AJ65" s="139"/>
      <c r="AK65" s="139"/>
      <c r="AL65" s="139"/>
      <c r="AM65" s="139"/>
      <c r="AN65" s="140"/>
      <c r="AO65" s="15"/>
      <c r="AP65" s="115"/>
      <c r="AQ65" s="116"/>
      <c r="AR65" s="116"/>
      <c r="AS65" s="116"/>
      <c r="AT65" s="116"/>
      <c r="AU65" s="116"/>
      <c r="AV65" s="116"/>
      <c r="AW65" s="98"/>
      <c r="AX65" s="98"/>
      <c r="AY65" s="98"/>
      <c r="AZ65" s="138" t="str">
        <f>_xlfn.IFNA(VLOOKUP(AP65,Hilfe!$L$3:$M$34,2)*AW65,"")</f>
        <v/>
      </c>
      <c r="BA65" s="139"/>
      <c r="BB65" s="139"/>
      <c r="BC65" s="139"/>
      <c r="BD65" s="139"/>
      <c r="BE65" s="139"/>
      <c r="BF65" s="139"/>
      <c r="BG65" s="140"/>
      <c r="BH65" s="16"/>
      <c r="BI65" s="95"/>
      <c r="BJ65" s="95"/>
      <c r="BK65" s="95"/>
      <c r="BL65" s="95"/>
    </row>
    <row r="66" spans="3:64" ht="15.5" thickBot="1" x14ac:dyDescent="0.4">
      <c r="C66" s="51">
        <v>2</v>
      </c>
      <c r="D66" s="115"/>
      <c r="E66" s="116"/>
      <c r="F66" s="116"/>
      <c r="G66" s="116"/>
      <c r="H66" s="116"/>
      <c r="I66" s="116"/>
      <c r="J66" s="116"/>
      <c r="K66" s="90"/>
      <c r="L66" s="90"/>
      <c r="M66" s="90"/>
      <c r="N66" s="138" t="str">
        <f>_xlfn.IFNA(VLOOKUP(D66,Hilfe!$L$3:$M$34,2)*K66,"")</f>
        <v/>
      </c>
      <c r="O66" s="139"/>
      <c r="P66" s="139"/>
      <c r="Q66" s="139"/>
      <c r="R66" s="139"/>
      <c r="S66" s="139"/>
      <c r="T66" s="139"/>
      <c r="U66" s="140"/>
      <c r="V66" s="15"/>
      <c r="W66" s="115"/>
      <c r="X66" s="116"/>
      <c r="Y66" s="116"/>
      <c r="Z66" s="116"/>
      <c r="AA66" s="116"/>
      <c r="AB66" s="116"/>
      <c r="AC66" s="116"/>
      <c r="AD66" s="90"/>
      <c r="AE66" s="90"/>
      <c r="AF66" s="90"/>
      <c r="AG66" s="138" t="str">
        <f>_xlfn.IFNA(VLOOKUP(W66,Hilfe!$L$3:$M$34,2)*AD66,"")</f>
        <v/>
      </c>
      <c r="AH66" s="139"/>
      <c r="AI66" s="139"/>
      <c r="AJ66" s="139"/>
      <c r="AK66" s="139"/>
      <c r="AL66" s="139"/>
      <c r="AM66" s="139"/>
      <c r="AN66" s="140"/>
      <c r="AO66" s="15"/>
      <c r="AP66" s="115"/>
      <c r="AQ66" s="116"/>
      <c r="AR66" s="116"/>
      <c r="AS66" s="116"/>
      <c r="AT66" s="116"/>
      <c r="AU66" s="116"/>
      <c r="AV66" s="116"/>
      <c r="AW66" s="90"/>
      <c r="AX66" s="90"/>
      <c r="AY66" s="90"/>
      <c r="AZ66" s="138" t="str">
        <f>_xlfn.IFNA(VLOOKUP(AP66,Hilfe!$L$3:$M$34,2)*AW66,"")</f>
        <v/>
      </c>
      <c r="BA66" s="139"/>
      <c r="BB66" s="139"/>
      <c r="BC66" s="139"/>
      <c r="BD66" s="139"/>
      <c r="BE66" s="139"/>
      <c r="BF66" s="139"/>
      <c r="BG66" s="140"/>
      <c r="BH66" s="16"/>
      <c r="BI66" s="85"/>
      <c r="BJ66" s="85"/>
      <c r="BK66" s="85"/>
      <c r="BL66" s="85"/>
    </row>
    <row r="67" spans="3:64" ht="15" customHeight="1" x14ac:dyDescent="0.35">
      <c r="C67" s="51">
        <v>3</v>
      </c>
      <c r="D67" s="115"/>
      <c r="E67" s="116"/>
      <c r="F67" s="116"/>
      <c r="G67" s="116"/>
      <c r="H67" s="116"/>
      <c r="I67" s="116"/>
      <c r="J67" s="116"/>
      <c r="K67" s="90"/>
      <c r="L67" s="90"/>
      <c r="M67" s="90"/>
      <c r="N67" s="138" t="str">
        <f>_xlfn.IFNA(VLOOKUP(D67,Hilfe!$L$3:$M$34,2)*K67,"")</f>
        <v/>
      </c>
      <c r="O67" s="139"/>
      <c r="P67" s="139"/>
      <c r="Q67" s="139"/>
      <c r="R67" s="139"/>
      <c r="S67" s="139"/>
      <c r="T67" s="139"/>
      <c r="U67" s="140"/>
      <c r="V67" s="15"/>
      <c r="W67" s="115"/>
      <c r="X67" s="116"/>
      <c r="Y67" s="116"/>
      <c r="Z67" s="116"/>
      <c r="AA67" s="116"/>
      <c r="AB67" s="116"/>
      <c r="AC67" s="116"/>
      <c r="AD67" s="90"/>
      <c r="AE67" s="90"/>
      <c r="AF67" s="90"/>
      <c r="AG67" s="138" t="str">
        <f>_xlfn.IFNA(VLOOKUP(W67,Hilfe!$L$3:$M$34,2)*AD67,"")</f>
        <v/>
      </c>
      <c r="AH67" s="139"/>
      <c r="AI67" s="139"/>
      <c r="AJ67" s="139"/>
      <c r="AK67" s="139"/>
      <c r="AL67" s="139"/>
      <c r="AM67" s="139"/>
      <c r="AN67" s="140"/>
      <c r="AO67" s="15"/>
      <c r="AP67" s="115"/>
      <c r="AQ67" s="116"/>
      <c r="AR67" s="116"/>
      <c r="AS67" s="116"/>
      <c r="AT67" s="116"/>
      <c r="AU67" s="116"/>
      <c r="AV67" s="116"/>
      <c r="AW67" s="90"/>
      <c r="AX67" s="90"/>
      <c r="AY67" s="90"/>
      <c r="AZ67" s="138" t="str">
        <f>_xlfn.IFNA(VLOOKUP(AP67,Hilfe!$L$3:$M$34,2)*AW67,"")</f>
        <v/>
      </c>
      <c r="BA67" s="139"/>
      <c r="BB67" s="139"/>
      <c r="BC67" s="139"/>
      <c r="BD67" s="139"/>
      <c r="BE67" s="139"/>
      <c r="BF67" s="139"/>
      <c r="BG67" s="140"/>
      <c r="BH67" s="16"/>
      <c r="BI67" s="85"/>
      <c r="BJ67" s="85"/>
      <c r="BK67" s="85"/>
      <c r="BL67" s="85"/>
    </row>
    <row r="68" spans="3:64" ht="8.15" customHeight="1" x14ac:dyDescent="0.35"/>
    <row r="69" spans="3:64" ht="15" customHeight="1" x14ac:dyDescent="0.35">
      <c r="D69" s="46" t="s">
        <v>12</v>
      </c>
      <c r="E69" s="39"/>
      <c r="F69" s="40"/>
      <c r="G69" s="40"/>
      <c r="H69" s="40"/>
      <c r="I69" s="40"/>
      <c r="J69" s="40"/>
      <c r="K69" s="40"/>
      <c r="L69" s="40"/>
      <c r="M69" s="40"/>
      <c r="N69" s="68">
        <f>SUM(N65:U67)</f>
        <v>0</v>
      </c>
      <c r="O69" s="68"/>
      <c r="P69" s="68"/>
      <c r="Q69" s="68"/>
      <c r="R69" s="68"/>
      <c r="S69" s="68"/>
      <c r="T69" s="68"/>
      <c r="U69" s="69"/>
      <c r="W69" s="86" t="s">
        <v>12</v>
      </c>
      <c r="X69" s="87"/>
      <c r="Y69" s="41"/>
      <c r="Z69" s="40"/>
      <c r="AA69" s="40"/>
      <c r="AB69" s="40"/>
      <c r="AC69" s="40"/>
      <c r="AD69" s="40"/>
      <c r="AE69" s="40"/>
      <c r="AF69" s="40"/>
      <c r="AG69" s="68">
        <f>SUM(AG65:AN67)</f>
        <v>0</v>
      </c>
      <c r="AH69" s="68"/>
      <c r="AI69" s="68"/>
      <c r="AJ69" s="68"/>
      <c r="AK69" s="68"/>
      <c r="AL69" s="68"/>
      <c r="AM69" s="68"/>
      <c r="AN69" s="69"/>
      <c r="AP69" s="86" t="s">
        <v>12</v>
      </c>
      <c r="AQ69" s="87"/>
      <c r="AR69" s="40"/>
      <c r="AS69" s="40"/>
      <c r="AT69" s="40"/>
      <c r="AU69" s="40"/>
      <c r="AV69" s="40"/>
      <c r="AW69" s="40"/>
      <c r="AX69" s="40"/>
      <c r="AY69" s="40"/>
      <c r="AZ69" s="68">
        <f>SUM(AZ65:BG67)</f>
        <v>0</v>
      </c>
      <c r="BA69" s="68"/>
      <c r="BB69" s="68"/>
      <c r="BC69" s="68"/>
      <c r="BD69" s="68"/>
      <c r="BE69" s="68"/>
      <c r="BF69" s="68"/>
      <c r="BG69" s="69"/>
      <c r="BH69" s="14"/>
      <c r="BL69" s="58" t="s">
        <v>556</v>
      </c>
    </row>
    <row r="70" spans="3:64" ht="15" customHeight="1" x14ac:dyDescent="0.35">
      <c r="C70" s="14"/>
      <c r="E70" s="14"/>
      <c r="N70" s="20"/>
      <c r="O70" s="20"/>
      <c r="P70" s="20"/>
      <c r="Q70" s="20"/>
      <c r="R70" s="20"/>
      <c r="S70" s="20"/>
      <c r="T70" s="20"/>
      <c r="U70" s="20"/>
      <c r="W70" s="21"/>
      <c r="X70" s="21"/>
      <c r="Y70" s="17"/>
      <c r="AG70" s="20"/>
      <c r="AH70" s="20"/>
      <c r="AI70" s="20"/>
      <c r="AJ70" s="20"/>
      <c r="AK70" s="20"/>
      <c r="AL70" s="20"/>
      <c r="AM70" s="20"/>
      <c r="AN70" s="20"/>
      <c r="AP70" s="21"/>
      <c r="AQ70" s="21"/>
      <c r="AZ70" s="20"/>
      <c r="BA70" s="20"/>
      <c r="BB70" s="20"/>
      <c r="BC70" s="20"/>
      <c r="BD70" s="20"/>
      <c r="BE70" s="20"/>
      <c r="BF70" s="20"/>
      <c r="BG70" s="20"/>
      <c r="BH70" s="14"/>
    </row>
    <row r="71" spans="3:64" s="1" customFormat="1" ht="24" customHeight="1" x14ac:dyDescent="0.35">
      <c r="C71" s="43" t="s">
        <v>401</v>
      </c>
    </row>
    <row r="72" spans="3:64" ht="8.15" customHeight="1" x14ac:dyDescent="0.35"/>
    <row r="73" spans="3:64" ht="15" customHeight="1" x14ac:dyDescent="0.35">
      <c r="D73" s="92">
        <v>2024</v>
      </c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4"/>
      <c r="W73" s="92">
        <v>2025</v>
      </c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4"/>
      <c r="AP73" s="92">
        <v>2026</v>
      </c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4"/>
      <c r="BI73" s="92" t="s">
        <v>543</v>
      </c>
      <c r="BJ73" s="93"/>
      <c r="BK73" s="93"/>
      <c r="BL73" s="94"/>
    </row>
    <row r="74" spans="3:64" s="12" customFormat="1" ht="6" customHeight="1" thickBot="1" x14ac:dyDescent="0.4">
      <c r="C74" s="11"/>
      <c r="D74" s="11"/>
      <c r="E74" s="11"/>
      <c r="F74" s="11"/>
      <c r="G74" s="11"/>
      <c r="H74" s="11"/>
      <c r="V74" s="11"/>
      <c r="AJ74" s="11"/>
      <c r="AO74" s="11"/>
      <c r="AX74" s="11"/>
      <c r="BH74" s="11"/>
    </row>
    <row r="75" spans="3:64" ht="15" customHeight="1" thickBot="1" x14ac:dyDescent="0.4">
      <c r="C75" s="30" t="s">
        <v>6</v>
      </c>
      <c r="D75" s="82" t="s">
        <v>14</v>
      </c>
      <c r="E75" s="100"/>
      <c r="F75" s="100"/>
      <c r="G75" s="100"/>
      <c r="H75" s="100"/>
      <c r="I75" s="100"/>
      <c r="J75" s="100"/>
      <c r="K75" s="101" t="s">
        <v>11</v>
      </c>
      <c r="L75" s="101"/>
      <c r="M75" s="101"/>
      <c r="N75" s="101" t="s">
        <v>12</v>
      </c>
      <c r="O75" s="101"/>
      <c r="P75" s="101"/>
      <c r="Q75" s="101"/>
      <c r="R75" s="101"/>
      <c r="S75" s="101"/>
      <c r="T75" s="101"/>
      <c r="U75" s="101"/>
      <c r="V75" s="27"/>
      <c r="W75" s="100" t="s">
        <v>14</v>
      </c>
      <c r="X75" s="100"/>
      <c r="Y75" s="100"/>
      <c r="Z75" s="100"/>
      <c r="AA75" s="100"/>
      <c r="AB75" s="100"/>
      <c r="AC75" s="100"/>
      <c r="AD75" s="101" t="s">
        <v>11</v>
      </c>
      <c r="AE75" s="101"/>
      <c r="AF75" s="101"/>
      <c r="AG75" s="101" t="s">
        <v>12</v>
      </c>
      <c r="AH75" s="101"/>
      <c r="AI75" s="101"/>
      <c r="AJ75" s="101"/>
      <c r="AK75" s="101"/>
      <c r="AL75" s="101"/>
      <c r="AM75" s="101"/>
      <c r="AN75" s="101"/>
      <c r="AO75" s="27"/>
      <c r="AP75" s="100" t="s">
        <v>14</v>
      </c>
      <c r="AQ75" s="100"/>
      <c r="AR75" s="100"/>
      <c r="AS75" s="100"/>
      <c r="AT75" s="100"/>
      <c r="AU75" s="100"/>
      <c r="AV75" s="100"/>
      <c r="AW75" s="101" t="s">
        <v>11</v>
      </c>
      <c r="AX75" s="101"/>
      <c r="AY75" s="101"/>
      <c r="AZ75" s="101" t="s">
        <v>12</v>
      </c>
      <c r="BA75" s="101"/>
      <c r="BB75" s="101"/>
      <c r="BC75" s="101"/>
      <c r="BD75" s="101"/>
      <c r="BE75" s="101"/>
      <c r="BF75" s="101"/>
      <c r="BG75" s="101"/>
      <c r="BH75" s="27"/>
      <c r="BI75" s="100" t="s">
        <v>22</v>
      </c>
      <c r="BJ75" s="100"/>
      <c r="BK75" s="100"/>
      <c r="BL75" s="102"/>
    </row>
    <row r="76" spans="3:64" ht="15" customHeight="1" x14ac:dyDescent="0.35">
      <c r="C76" s="50">
        <v>1</v>
      </c>
      <c r="D76" s="96"/>
      <c r="E76" s="97"/>
      <c r="F76" s="97"/>
      <c r="G76" s="97"/>
      <c r="H76" s="97"/>
      <c r="I76" s="97"/>
      <c r="J76" s="97"/>
      <c r="K76" s="98"/>
      <c r="L76" s="98"/>
      <c r="M76" s="98"/>
      <c r="N76" s="99">
        <f>D76*K76</f>
        <v>0</v>
      </c>
      <c r="O76" s="99"/>
      <c r="P76" s="99"/>
      <c r="Q76" s="99"/>
      <c r="R76" s="99"/>
      <c r="S76" s="99"/>
      <c r="T76" s="99"/>
      <c r="U76" s="99"/>
      <c r="V76" s="15"/>
      <c r="W76" s="97"/>
      <c r="X76" s="97"/>
      <c r="Y76" s="97"/>
      <c r="Z76" s="97"/>
      <c r="AA76" s="97"/>
      <c r="AB76" s="97"/>
      <c r="AC76" s="97"/>
      <c r="AD76" s="98"/>
      <c r="AE76" s="98"/>
      <c r="AF76" s="98"/>
      <c r="AG76" s="99">
        <f>W76*AD76</f>
        <v>0</v>
      </c>
      <c r="AH76" s="99"/>
      <c r="AI76" s="99"/>
      <c r="AJ76" s="99"/>
      <c r="AK76" s="99"/>
      <c r="AL76" s="99"/>
      <c r="AM76" s="99"/>
      <c r="AN76" s="99"/>
      <c r="AO76" s="15"/>
      <c r="AP76" s="97"/>
      <c r="AQ76" s="97"/>
      <c r="AR76" s="97"/>
      <c r="AS76" s="97"/>
      <c r="AT76" s="97"/>
      <c r="AU76" s="97"/>
      <c r="AV76" s="97"/>
      <c r="AW76" s="98"/>
      <c r="AX76" s="98"/>
      <c r="AY76" s="98"/>
      <c r="AZ76" s="99">
        <f>AP76*AW76</f>
        <v>0</v>
      </c>
      <c r="BA76" s="99"/>
      <c r="BB76" s="99"/>
      <c r="BC76" s="99"/>
      <c r="BD76" s="99"/>
      <c r="BE76" s="99"/>
      <c r="BF76" s="99"/>
      <c r="BG76" s="99"/>
      <c r="BH76" s="16"/>
      <c r="BI76" s="95"/>
      <c r="BJ76" s="95"/>
      <c r="BK76" s="95"/>
      <c r="BL76" s="95"/>
    </row>
    <row r="77" spans="3:64" x14ac:dyDescent="0.35">
      <c r="C77" s="51">
        <v>2</v>
      </c>
      <c r="D77" s="88"/>
      <c r="E77" s="89"/>
      <c r="F77" s="89"/>
      <c r="G77" s="89"/>
      <c r="H77" s="89"/>
      <c r="I77" s="89"/>
      <c r="J77" s="89"/>
      <c r="K77" s="90"/>
      <c r="L77" s="90"/>
      <c r="M77" s="90"/>
      <c r="N77" s="91">
        <f>D77*K77</f>
        <v>0</v>
      </c>
      <c r="O77" s="91"/>
      <c r="P77" s="91"/>
      <c r="Q77" s="91"/>
      <c r="R77" s="91"/>
      <c r="S77" s="91"/>
      <c r="T77" s="91"/>
      <c r="U77" s="91"/>
      <c r="V77" s="15"/>
      <c r="W77" s="89"/>
      <c r="X77" s="89"/>
      <c r="Y77" s="89"/>
      <c r="Z77" s="89"/>
      <c r="AA77" s="89"/>
      <c r="AB77" s="89"/>
      <c r="AC77" s="89"/>
      <c r="AD77" s="90"/>
      <c r="AE77" s="90"/>
      <c r="AF77" s="90"/>
      <c r="AG77" s="91">
        <f>W77*AD77</f>
        <v>0</v>
      </c>
      <c r="AH77" s="91"/>
      <c r="AI77" s="91"/>
      <c r="AJ77" s="91"/>
      <c r="AK77" s="91"/>
      <c r="AL77" s="91"/>
      <c r="AM77" s="91"/>
      <c r="AN77" s="91"/>
      <c r="AO77" s="15"/>
      <c r="AP77" s="89"/>
      <c r="AQ77" s="89"/>
      <c r="AR77" s="89"/>
      <c r="AS77" s="89"/>
      <c r="AT77" s="89"/>
      <c r="AU77" s="89"/>
      <c r="AV77" s="89"/>
      <c r="AW77" s="90"/>
      <c r="AX77" s="90"/>
      <c r="AY77" s="90"/>
      <c r="AZ77" s="91">
        <f>AP77*AW77</f>
        <v>0</v>
      </c>
      <c r="BA77" s="91"/>
      <c r="BB77" s="91"/>
      <c r="BC77" s="91"/>
      <c r="BD77" s="91"/>
      <c r="BE77" s="91"/>
      <c r="BF77" s="91"/>
      <c r="BG77" s="91"/>
      <c r="BH77" s="16"/>
      <c r="BI77" s="85"/>
      <c r="BJ77" s="85"/>
      <c r="BK77" s="85"/>
      <c r="BL77" s="85"/>
    </row>
    <row r="78" spans="3:64" ht="15" customHeight="1" x14ac:dyDescent="0.35">
      <c r="C78" s="51">
        <v>3</v>
      </c>
      <c r="D78" s="88"/>
      <c r="E78" s="89"/>
      <c r="F78" s="89"/>
      <c r="G78" s="89"/>
      <c r="H78" s="89"/>
      <c r="I78" s="89"/>
      <c r="J78" s="89"/>
      <c r="K78" s="90"/>
      <c r="L78" s="90"/>
      <c r="M78" s="90"/>
      <c r="N78" s="91">
        <f>D78*K78</f>
        <v>0</v>
      </c>
      <c r="O78" s="91"/>
      <c r="P78" s="91"/>
      <c r="Q78" s="91"/>
      <c r="R78" s="91"/>
      <c r="S78" s="91"/>
      <c r="T78" s="91"/>
      <c r="U78" s="91"/>
      <c r="V78" s="15"/>
      <c r="W78" s="89"/>
      <c r="X78" s="89"/>
      <c r="Y78" s="89"/>
      <c r="Z78" s="89"/>
      <c r="AA78" s="89"/>
      <c r="AB78" s="89"/>
      <c r="AC78" s="89"/>
      <c r="AD78" s="90"/>
      <c r="AE78" s="90"/>
      <c r="AF78" s="90"/>
      <c r="AG78" s="91">
        <f>W78*AD78</f>
        <v>0</v>
      </c>
      <c r="AH78" s="91"/>
      <c r="AI78" s="91"/>
      <c r="AJ78" s="91"/>
      <c r="AK78" s="91"/>
      <c r="AL78" s="91"/>
      <c r="AM78" s="91"/>
      <c r="AN78" s="91"/>
      <c r="AO78" s="15"/>
      <c r="AP78" s="89"/>
      <c r="AQ78" s="89"/>
      <c r="AR78" s="89"/>
      <c r="AS78" s="89"/>
      <c r="AT78" s="89"/>
      <c r="AU78" s="89"/>
      <c r="AV78" s="89"/>
      <c r="AW78" s="90"/>
      <c r="AX78" s="90"/>
      <c r="AY78" s="90"/>
      <c r="AZ78" s="91">
        <f>AP78*AW78</f>
        <v>0</v>
      </c>
      <c r="BA78" s="91"/>
      <c r="BB78" s="91"/>
      <c r="BC78" s="91"/>
      <c r="BD78" s="91"/>
      <c r="BE78" s="91"/>
      <c r="BF78" s="91"/>
      <c r="BG78" s="91"/>
      <c r="BH78" s="16"/>
      <c r="BI78" s="85"/>
      <c r="BJ78" s="85"/>
      <c r="BK78" s="85"/>
      <c r="BL78" s="85"/>
    </row>
    <row r="79" spans="3:64" ht="8.15" customHeight="1" x14ac:dyDescent="0.35"/>
    <row r="80" spans="3:64" ht="15" customHeight="1" x14ac:dyDescent="0.35">
      <c r="C80" s="14"/>
      <c r="D80" s="46" t="s">
        <v>12</v>
      </c>
      <c r="E80" s="39"/>
      <c r="F80" s="40"/>
      <c r="G80" s="40"/>
      <c r="H80" s="40"/>
      <c r="I80" s="40"/>
      <c r="J80" s="40"/>
      <c r="K80" s="40"/>
      <c r="L80" s="40"/>
      <c r="M80" s="40"/>
      <c r="N80" s="68">
        <f>SUM(N76:U78)</f>
        <v>0</v>
      </c>
      <c r="O80" s="68"/>
      <c r="P80" s="68"/>
      <c r="Q80" s="68"/>
      <c r="R80" s="68"/>
      <c r="S80" s="68"/>
      <c r="T80" s="68"/>
      <c r="U80" s="69"/>
      <c r="W80" s="86" t="s">
        <v>12</v>
      </c>
      <c r="X80" s="87"/>
      <c r="Y80" s="41"/>
      <c r="Z80" s="40"/>
      <c r="AA80" s="40"/>
      <c r="AB80" s="40"/>
      <c r="AC80" s="40"/>
      <c r="AD80" s="40"/>
      <c r="AE80" s="40"/>
      <c r="AF80" s="40"/>
      <c r="AG80" s="68">
        <f>SUM(AG76:AN78)</f>
        <v>0</v>
      </c>
      <c r="AH80" s="68"/>
      <c r="AI80" s="68"/>
      <c r="AJ80" s="68"/>
      <c r="AK80" s="68"/>
      <c r="AL80" s="68"/>
      <c r="AM80" s="68"/>
      <c r="AN80" s="69"/>
      <c r="AP80" s="86" t="s">
        <v>12</v>
      </c>
      <c r="AQ80" s="87"/>
      <c r="AR80" s="40"/>
      <c r="AS80" s="40"/>
      <c r="AT80" s="40"/>
      <c r="AU80" s="40"/>
      <c r="AV80" s="40"/>
      <c r="AW80" s="40"/>
      <c r="AX80" s="40"/>
      <c r="AY80" s="40"/>
      <c r="AZ80" s="68">
        <f>SUM(AZ76:BG78)</f>
        <v>0</v>
      </c>
      <c r="BA80" s="68"/>
      <c r="BB80" s="68"/>
      <c r="BC80" s="68"/>
      <c r="BD80" s="68"/>
      <c r="BE80" s="68"/>
      <c r="BF80" s="68"/>
      <c r="BG80" s="69"/>
      <c r="BH80" s="14"/>
      <c r="BL80" s="58" t="s">
        <v>556</v>
      </c>
    </row>
    <row r="81" spans="3:65" ht="15" customHeight="1" x14ac:dyDescent="0.35">
      <c r="C81" s="14"/>
      <c r="E81" s="14"/>
      <c r="N81" s="20"/>
      <c r="O81" s="20"/>
      <c r="P81" s="20"/>
      <c r="Q81" s="20"/>
      <c r="R81" s="20"/>
      <c r="S81" s="20"/>
      <c r="T81" s="20"/>
      <c r="U81" s="20"/>
      <c r="W81" s="21"/>
      <c r="X81" s="21"/>
      <c r="Y81" s="17"/>
      <c r="AG81" s="20"/>
      <c r="AH81" s="20"/>
      <c r="AI81" s="20"/>
      <c r="AJ81" s="20"/>
      <c r="AK81" s="20"/>
      <c r="AL81" s="20"/>
      <c r="AM81" s="20"/>
      <c r="AN81" s="20"/>
      <c r="AP81" s="21"/>
      <c r="AQ81" s="21"/>
      <c r="AZ81" s="20"/>
      <c r="BA81" s="20"/>
      <c r="BB81" s="20"/>
      <c r="BC81" s="20"/>
      <c r="BD81" s="20"/>
      <c r="BE81" s="20"/>
      <c r="BF81" s="20"/>
      <c r="BG81" s="20"/>
      <c r="BH81" s="14"/>
    </row>
    <row r="82" spans="3:65" s="1" customFormat="1" ht="24" customHeight="1" x14ac:dyDescent="0.35">
      <c r="C82" s="43" t="s">
        <v>7</v>
      </c>
    </row>
    <row r="83" spans="3:65" ht="8.15" customHeight="1" x14ac:dyDescent="0.35"/>
    <row r="84" spans="3:65" ht="15" customHeight="1" x14ac:dyDescent="0.35">
      <c r="M84" s="92">
        <v>2024</v>
      </c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4"/>
      <c r="AC84" s="92">
        <v>2025</v>
      </c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4"/>
      <c r="AS84" s="92">
        <v>2026</v>
      </c>
      <c r="AT84" s="93"/>
      <c r="AU84" s="93"/>
      <c r="AV84" s="93"/>
      <c r="AW84" s="93"/>
      <c r="AX84" s="93"/>
      <c r="AY84" s="93"/>
      <c r="AZ84" s="93"/>
      <c r="BA84" s="93"/>
      <c r="BB84" s="93"/>
      <c r="BC84" s="93"/>
      <c r="BD84" s="93"/>
      <c r="BE84" s="93"/>
      <c r="BF84" s="93"/>
      <c r="BG84" s="94"/>
      <c r="BI84" s="92" t="s">
        <v>545</v>
      </c>
      <c r="BJ84" s="93"/>
      <c r="BK84" s="93"/>
      <c r="BL84" s="94"/>
    </row>
    <row r="85" spans="3:65" s="12" customFormat="1" ht="6" customHeight="1" thickBot="1" x14ac:dyDescent="0.4">
      <c r="C85" s="11"/>
      <c r="D85" s="11"/>
      <c r="E85" s="11"/>
      <c r="F85" s="11"/>
      <c r="G85" s="11"/>
      <c r="H85" s="11"/>
      <c r="V85" s="11"/>
      <c r="AJ85" s="11"/>
      <c r="AO85" s="11"/>
      <c r="AX85" s="11"/>
      <c r="BH85" s="11"/>
    </row>
    <row r="86" spans="3:65" ht="15" customHeight="1" thickBot="1" x14ac:dyDescent="0.4">
      <c r="C86" s="141" t="s">
        <v>2</v>
      </c>
      <c r="D86" s="142"/>
      <c r="E86" s="142"/>
      <c r="F86" s="142"/>
      <c r="G86" s="142"/>
      <c r="H86" s="142"/>
      <c r="I86" s="142"/>
      <c r="J86" s="142"/>
      <c r="K86" s="142"/>
      <c r="L86" s="47"/>
      <c r="M86" s="70" t="s">
        <v>9</v>
      </c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2"/>
      <c r="AB86" s="47"/>
      <c r="AC86" s="70" t="s">
        <v>9</v>
      </c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71"/>
      <c r="AO86" s="71"/>
      <c r="AP86" s="71"/>
      <c r="AQ86" s="72"/>
      <c r="AR86" s="47"/>
      <c r="AS86" s="70" t="s">
        <v>9</v>
      </c>
      <c r="AT86" s="71"/>
      <c r="AU86" s="71"/>
      <c r="AV86" s="71"/>
      <c r="AW86" s="71"/>
      <c r="AX86" s="71"/>
      <c r="AY86" s="71"/>
      <c r="AZ86" s="71"/>
      <c r="BA86" s="71"/>
      <c r="BB86" s="71"/>
      <c r="BC86" s="71"/>
      <c r="BD86" s="71"/>
      <c r="BE86" s="71"/>
      <c r="BF86" s="71"/>
      <c r="BG86" s="72"/>
      <c r="BH86" s="29"/>
      <c r="BI86" s="100" t="s">
        <v>22</v>
      </c>
      <c r="BJ86" s="100"/>
      <c r="BK86" s="100"/>
      <c r="BL86" s="102"/>
    </row>
    <row r="87" spans="3:65" x14ac:dyDescent="0.35">
      <c r="C87" s="83" t="s">
        <v>394</v>
      </c>
      <c r="D87" s="83"/>
      <c r="E87" s="83"/>
      <c r="F87" s="83"/>
      <c r="G87" s="83"/>
      <c r="H87" s="83"/>
      <c r="I87" s="83"/>
      <c r="J87" s="83"/>
      <c r="K87" s="83"/>
      <c r="L87" s="48"/>
      <c r="M87" s="73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5"/>
      <c r="AB87" s="49"/>
      <c r="AC87" s="73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5"/>
      <c r="AR87" s="49"/>
      <c r="AS87" s="73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5"/>
      <c r="BH87" s="28"/>
      <c r="BI87" s="85"/>
      <c r="BJ87" s="85"/>
      <c r="BK87" s="85"/>
      <c r="BL87" s="85"/>
      <c r="BM87" s="15"/>
    </row>
    <row r="88" spans="3:65" ht="15.5" thickBot="1" x14ac:dyDescent="0.4">
      <c r="C88" s="84" t="s">
        <v>403</v>
      </c>
      <c r="D88" s="84"/>
      <c r="E88" s="84"/>
      <c r="F88" s="84"/>
      <c r="G88" s="84"/>
      <c r="H88" s="84"/>
      <c r="I88" s="84"/>
      <c r="J88" s="84"/>
      <c r="K88" s="84"/>
      <c r="L88" s="48"/>
      <c r="M88" s="76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8"/>
      <c r="AB88" s="49"/>
      <c r="AC88" s="76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77"/>
      <c r="AQ88" s="78"/>
      <c r="AR88" s="49"/>
      <c r="AS88" s="76"/>
      <c r="AT88" s="77"/>
      <c r="AU88" s="77"/>
      <c r="AV88" s="77"/>
      <c r="AW88" s="77"/>
      <c r="AX88" s="77"/>
      <c r="AY88" s="77"/>
      <c r="AZ88" s="77"/>
      <c r="BA88" s="77"/>
      <c r="BB88" s="77"/>
      <c r="BC88" s="77"/>
      <c r="BD88" s="77"/>
      <c r="BE88" s="77"/>
      <c r="BF88" s="77"/>
      <c r="BG88" s="78"/>
      <c r="BH88" s="28"/>
      <c r="BI88" s="85"/>
      <c r="BJ88" s="85"/>
      <c r="BK88" s="85"/>
      <c r="BL88" s="85"/>
      <c r="BM88" s="15"/>
    </row>
    <row r="89" spans="3:65" x14ac:dyDescent="0.35">
      <c r="C89" s="83" t="s">
        <v>558</v>
      </c>
      <c r="D89" s="83"/>
      <c r="E89" s="83"/>
      <c r="F89" s="83"/>
      <c r="G89" s="83"/>
      <c r="H89" s="83"/>
      <c r="I89" s="83"/>
      <c r="J89" s="83"/>
      <c r="K89" s="83"/>
      <c r="L89" s="48"/>
      <c r="M89" s="73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5"/>
      <c r="AB89" s="49"/>
      <c r="AC89" s="73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5"/>
      <c r="AR89" s="49"/>
      <c r="AS89" s="73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74"/>
      <c r="BF89" s="74"/>
      <c r="BG89" s="75"/>
      <c r="BH89" s="28"/>
      <c r="BI89" s="85"/>
      <c r="BJ89" s="85"/>
      <c r="BK89" s="85"/>
      <c r="BL89" s="85"/>
      <c r="BM89" s="15"/>
    </row>
    <row r="90" spans="3:65" ht="15.5" thickBot="1" x14ac:dyDescent="0.4">
      <c r="C90" s="84" t="s">
        <v>404</v>
      </c>
      <c r="D90" s="84"/>
      <c r="E90" s="84"/>
      <c r="F90" s="84"/>
      <c r="G90" s="84"/>
      <c r="H90" s="84"/>
      <c r="I90" s="84"/>
      <c r="J90" s="84"/>
      <c r="K90" s="84"/>
      <c r="L90" s="48"/>
      <c r="M90" s="76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8"/>
      <c r="AB90" s="49"/>
      <c r="AC90" s="76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77"/>
      <c r="AO90" s="77"/>
      <c r="AP90" s="77"/>
      <c r="AQ90" s="78"/>
      <c r="AR90" s="49"/>
      <c r="AS90" s="76"/>
      <c r="AT90" s="77"/>
      <c r="AU90" s="77"/>
      <c r="AV90" s="77"/>
      <c r="AW90" s="77"/>
      <c r="AX90" s="77"/>
      <c r="AY90" s="77"/>
      <c r="AZ90" s="77"/>
      <c r="BA90" s="77"/>
      <c r="BB90" s="77"/>
      <c r="BC90" s="77"/>
      <c r="BD90" s="77"/>
      <c r="BE90" s="77"/>
      <c r="BF90" s="77"/>
      <c r="BG90" s="78"/>
      <c r="BH90" s="28"/>
      <c r="BI90" s="85"/>
      <c r="BJ90" s="85"/>
      <c r="BK90" s="85"/>
      <c r="BL90" s="85"/>
      <c r="BM90" s="15"/>
    </row>
    <row r="91" spans="3:65" x14ac:dyDescent="0.35">
      <c r="C91" s="83" t="s">
        <v>395</v>
      </c>
      <c r="D91" s="83"/>
      <c r="E91" s="83"/>
      <c r="F91" s="83"/>
      <c r="G91" s="83"/>
      <c r="H91" s="83"/>
      <c r="I91" s="83"/>
      <c r="J91" s="83"/>
      <c r="K91" s="83"/>
      <c r="L91" s="48"/>
      <c r="M91" s="73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5"/>
      <c r="AB91" s="49"/>
      <c r="AC91" s="73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5"/>
      <c r="AR91" s="49"/>
      <c r="AS91" s="73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5"/>
      <c r="BH91" s="28"/>
      <c r="BI91" s="85"/>
      <c r="BJ91" s="85"/>
      <c r="BK91" s="85"/>
      <c r="BL91" s="85"/>
      <c r="BM91" s="15"/>
    </row>
    <row r="92" spans="3:65" ht="15.5" thickBot="1" x14ac:dyDescent="0.4">
      <c r="C92" s="84" t="s">
        <v>396</v>
      </c>
      <c r="D92" s="84"/>
      <c r="E92" s="84"/>
      <c r="F92" s="84"/>
      <c r="G92" s="84"/>
      <c r="H92" s="84"/>
      <c r="I92" s="84"/>
      <c r="J92" s="84"/>
      <c r="K92" s="84"/>
      <c r="L92" s="48"/>
      <c r="M92" s="76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8"/>
      <c r="AB92" s="49"/>
      <c r="AC92" s="76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77"/>
      <c r="AO92" s="77"/>
      <c r="AP92" s="77"/>
      <c r="AQ92" s="78"/>
      <c r="AR92" s="49"/>
      <c r="AS92" s="76"/>
      <c r="AT92" s="77"/>
      <c r="AU92" s="77"/>
      <c r="AV92" s="77"/>
      <c r="AW92" s="77"/>
      <c r="AX92" s="77"/>
      <c r="AY92" s="77"/>
      <c r="AZ92" s="77"/>
      <c r="BA92" s="77"/>
      <c r="BB92" s="77"/>
      <c r="BC92" s="77"/>
      <c r="BD92" s="77"/>
      <c r="BE92" s="77"/>
      <c r="BF92" s="77"/>
      <c r="BG92" s="78"/>
      <c r="BH92" s="28"/>
      <c r="BI92" s="85"/>
      <c r="BJ92" s="85"/>
      <c r="BK92" s="85"/>
      <c r="BL92" s="85"/>
      <c r="BM92" s="15"/>
    </row>
    <row r="93" spans="3:65" x14ac:dyDescent="0.35">
      <c r="C93" s="83" t="s">
        <v>15</v>
      </c>
      <c r="D93" s="83"/>
      <c r="E93" s="83"/>
      <c r="F93" s="83"/>
      <c r="G93" s="83"/>
      <c r="H93" s="83"/>
      <c r="I93" s="83"/>
      <c r="J93" s="83"/>
      <c r="K93" s="83"/>
      <c r="L93" s="48"/>
      <c r="M93" s="73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5"/>
      <c r="AB93" s="49"/>
      <c r="AC93" s="73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5"/>
      <c r="AR93" s="49"/>
      <c r="AS93" s="73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5"/>
      <c r="BH93" s="28"/>
      <c r="BI93" s="85"/>
      <c r="BJ93" s="85"/>
      <c r="BK93" s="85"/>
      <c r="BL93" s="85"/>
      <c r="BM93" s="15"/>
    </row>
    <row r="94" spans="3:65" ht="15.5" thickBot="1" x14ac:dyDescent="0.4">
      <c r="C94" s="84" t="s">
        <v>397</v>
      </c>
      <c r="D94" s="84"/>
      <c r="E94" s="84"/>
      <c r="F94" s="84"/>
      <c r="G94" s="84"/>
      <c r="H94" s="84"/>
      <c r="I94" s="84"/>
      <c r="J94" s="84"/>
      <c r="K94" s="84"/>
      <c r="L94" s="48"/>
      <c r="M94" s="76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8"/>
      <c r="AB94" s="49"/>
      <c r="AC94" s="76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8"/>
      <c r="AR94" s="49"/>
      <c r="AS94" s="76"/>
      <c r="AT94" s="77"/>
      <c r="AU94" s="77"/>
      <c r="AV94" s="77"/>
      <c r="AW94" s="77"/>
      <c r="AX94" s="77"/>
      <c r="AY94" s="77"/>
      <c r="AZ94" s="77"/>
      <c r="BA94" s="77"/>
      <c r="BB94" s="77"/>
      <c r="BC94" s="77"/>
      <c r="BD94" s="77"/>
      <c r="BE94" s="77"/>
      <c r="BF94" s="77"/>
      <c r="BG94" s="78"/>
      <c r="BH94" s="28"/>
      <c r="BI94" s="85"/>
      <c r="BJ94" s="85"/>
      <c r="BK94" s="85"/>
      <c r="BL94" s="85"/>
      <c r="BM94" s="15"/>
    </row>
    <row r="95" spans="3:65" x14ac:dyDescent="0.35">
      <c r="C95" s="83" t="s">
        <v>398</v>
      </c>
      <c r="D95" s="83"/>
      <c r="E95" s="83"/>
      <c r="F95" s="83"/>
      <c r="G95" s="83"/>
      <c r="H95" s="83"/>
      <c r="I95" s="83"/>
      <c r="J95" s="83"/>
      <c r="K95" s="83"/>
      <c r="L95" s="48"/>
      <c r="M95" s="73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5"/>
      <c r="AB95" s="49"/>
      <c r="AC95" s="73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5"/>
      <c r="AR95" s="49"/>
      <c r="AS95" s="73"/>
      <c r="AT95" s="74"/>
      <c r="AU95" s="74"/>
      <c r="AV95" s="74"/>
      <c r="AW95" s="74"/>
      <c r="AX95" s="74"/>
      <c r="AY95" s="74"/>
      <c r="AZ95" s="74"/>
      <c r="BA95" s="74"/>
      <c r="BB95" s="74"/>
      <c r="BC95" s="74"/>
      <c r="BD95" s="74"/>
      <c r="BE95" s="74"/>
      <c r="BF95" s="74"/>
      <c r="BG95" s="75"/>
      <c r="BH95" s="28"/>
      <c r="BI95" s="85"/>
      <c r="BJ95" s="85"/>
      <c r="BK95" s="85"/>
      <c r="BL95" s="85"/>
      <c r="BM95" s="15"/>
    </row>
    <row r="96" spans="3:65" x14ac:dyDescent="0.35">
      <c r="C96" s="84" t="s">
        <v>399</v>
      </c>
      <c r="D96" s="84"/>
      <c r="E96" s="84"/>
      <c r="F96" s="84"/>
      <c r="G96" s="84"/>
      <c r="H96" s="84"/>
      <c r="I96" s="84"/>
      <c r="J96" s="84"/>
      <c r="K96" s="84"/>
      <c r="L96" s="48"/>
      <c r="M96" s="76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8"/>
      <c r="AB96" s="49"/>
      <c r="AC96" s="76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77"/>
      <c r="AO96" s="77"/>
      <c r="AP96" s="77"/>
      <c r="AQ96" s="78"/>
      <c r="AR96" s="49"/>
      <c r="AS96" s="76"/>
      <c r="AT96" s="77"/>
      <c r="AU96" s="77"/>
      <c r="AV96" s="77"/>
      <c r="AW96" s="77"/>
      <c r="AX96" s="77"/>
      <c r="AY96" s="77"/>
      <c r="AZ96" s="77"/>
      <c r="BA96" s="77"/>
      <c r="BB96" s="77"/>
      <c r="BC96" s="77"/>
      <c r="BD96" s="77"/>
      <c r="BE96" s="77"/>
      <c r="BF96" s="77"/>
      <c r="BG96" s="78"/>
      <c r="BH96" s="28"/>
      <c r="BI96" s="85"/>
      <c r="BJ96" s="85"/>
      <c r="BK96" s="85"/>
      <c r="BL96" s="85"/>
      <c r="BM96" s="15"/>
    </row>
    <row r="97" spans="2:65" x14ac:dyDescent="0.35">
      <c r="C97" s="83" t="s">
        <v>16</v>
      </c>
      <c r="D97" s="83"/>
      <c r="E97" s="83"/>
      <c r="F97" s="83"/>
      <c r="G97" s="83"/>
      <c r="H97" s="83"/>
      <c r="I97" s="83"/>
      <c r="J97" s="83"/>
      <c r="K97" s="83"/>
      <c r="L97" s="48"/>
      <c r="M97" s="76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8"/>
      <c r="AB97" s="49"/>
      <c r="AC97" s="76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77"/>
      <c r="AO97" s="77"/>
      <c r="AP97" s="77"/>
      <c r="AQ97" s="78"/>
      <c r="AR97" s="49"/>
      <c r="AS97" s="76"/>
      <c r="AT97" s="77"/>
      <c r="AU97" s="77"/>
      <c r="AV97" s="77"/>
      <c r="AW97" s="77"/>
      <c r="AX97" s="77"/>
      <c r="AY97" s="77"/>
      <c r="AZ97" s="77"/>
      <c r="BA97" s="77"/>
      <c r="BB97" s="77"/>
      <c r="BC97" s="77"/>
      <c r="BD97" s="77"/>
      <c r="BE97" s="77"/>
      <c r="BF97" s="77"/>
      <c r="BG97" s="78"/>
      <c r="BH97" s="28"/>
      <c r="BI97" s="85"/>
      <c r="BJ97" s="85"/>
      <c r="BK97" s="85"/>
      <c r="BL97" s="85"/>
    </row>
    <row r="98" spans="2:65" ht="8.15" customHeight="1" x14ac:dyDescent="0.35"/>
    <row r="99" spans="2:65" ht="15" customHeight="1" x14ac:dyDescent="0.35">
      <c r="C99" s="152"/>
      <c r="D99" s="152"/>
      <c r="E99" s="152"/>
      <c r="F99" s="152"/>
      <c r="G99" s="152"/>
      <c r="H99" s="152"/>
      <c r="I99" s="152"/>
      <c r="J99" s="152"/>
      <c r="K99" s="152"/>
      <c r="M99" s="46" t="s">
        <v>12</v>
      </c>
      <c r="N99" s="40"/>
      <c r="O99" s="40"/>
      <c r="P99" s="40"/>
      <c r="Q99" s="40"/>
      <c r="R99" s="40"/>
      <c r="S99" s="40"/>
      <c r="T99" s="68">
        <f>SUM(M87:AA97)</f>
        <v>0</v>
      </c>
      <c r="U99" s="68"/>
      <c r="V99" s="68"/>
      <c r="W99" s="68"/>
      <c r="X99" s="68"/>
      <c r="Y99" s="68"/>
      <c r="Z99" s="68"/>
      <c r="AA99" s="69"/>
      <c r="AC99" s="46" t="s">
        <v>12</v>
      </c>
      <c r="AD99" s="40"/>
      <c r="AE99" s="40"/>
      <c r="AF99" s="40"/>
      <c r="AG99" s="40"/>
      <c r="AH99" s="40"/>
      <c r="AI99" s="40"/>
      <c r="AJ99" s="68">
        <f>SUM(AC87:AQ97)</f>
        <v>0</v>
      </c>
      <c r="AK99" s="68"/>
      <c r="AL99" s="68"/>
      <c r="AM99" s="68"/>
      <c r="AN99" s="68"/>
      <c r="AO99" s="68"/>
      <c r="AP99" s="68"/>
      <c r="AQ99" s="69"/>
      <c r="AS99" s="46" t="s">
        <v>12</v>
      </c>
      <c r="AT99" s="40"/>
      <c r="AU99" s="40"/>
      <c r="AV99" s="40"/>
      <c r="AW99" s="40"/>
      <c r="AX99" s="40"/>
      <c r="AY99" s="40"/>
      <c r="AZ99" s="68">
        <f>SUM(AS87:BG97)</f>
        <v>0</v>
      </c>
      <c r="BA99" s="68"/>
      <c r="BB99" s="68"/>
      <c r="BC99" s="68"/>
      <c r="BD99" s="68"/>
      <c r="BE99" s="68"/>
      <c r="BF99" s="68"/>
      <c r="BG99" s="69"/>
      <c r="BL99" s="58" t="s">
        <v>556</v>
      </c>
    </row>
    <row r="100" spans="2:65" ht="15" customHeight="1" x14ac:dyDescent="0.35">
      <c r="C100" s="18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</row>
    <row r="101" spans="2:65" s="1" customFormat="1" ht="24" customHeight="1" x14ac:dyDescent="0.35">
      <c r="C101" s="43" t="s">
        <v>8</v>
      </c>
    </row>
    <row r="102" spans="2:65" ht="8.15" customHeight="1" x14ac:dyDescent="0.35"/>
    <row r="103" spans="2:65" ht="15" customHeight="1" x14ac:dyDescent="0.35">
      <c r="M103" s="92">
        <v>2024</v>
      </c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4"/>
      <c r="AC103" s="92">
        <v>2025</v>
      </c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4"/>
      <c r="AS103" s="92">
        <v>2026</v>
      </c>
      <c r="AT103" s="93"/>
      <c r="AU103" s="93"/>
      <c r="AV103" s="93"/>
      <c r="AW103" s="93"/>
      <c r="AX103" s="93"/>
      <c r="AY103" s="93"/>
      <c r="AZ103" s="93"/>
      <c r="BA103" s="93"/>
      <c r="BB103" s="93"/>
      <c r="BC103" s="93"/>
      <c r="BD103" s="93"/>
      <c r="BE103" s="93"/>
      <c r="BF103" s="93"/>
      <c r="BG103" s="94"/>
      <c r="BI103" s="92" t="s">
        <v>544</v>
      </c>
      <c r="BJ103" s="93"/>
      <c r="BK103" s="93"/>
      <c r="BL103" s="94"/>
    </row>
    <row r="104" spans="2:65" s="12" customFormat="1" ht="6" customHeight="1" thickBot="1" x14ac:dyDescent="0.4">
      <c r="C104" s="11"/>
      <c r="D104" s="11"/>
      <c r="E104" s="11"/>
      <c r="F104" s="11"/>
      <c r="G104" s="11"/>
      <c r="H104" s="11"/>
      <c r="V104" s="11"/>
      <c r="AJ104" s="11"/>
      <c r="AO104" s="11"/>
      <c r="AX104" s="11"/>
      <c r="BH104" s="11"/>
    </row>
    <row r="105" spans="2:65" ht="15" customHeight="1" thickBot="1" x14ac:dyDescent="0.4">
      <c r="B105" s="35" t="s">
        <v>6</v>
      </c>
      <c r="C105" s="80" t="s">
        <v>400</v>
      </c>
      <c r="D105" s="81"/>
      <c r="E105" s="81"/>
      <c r="F105" s="81"/>
      <c r="G105" s="81"/>
      <c r="H105" s="81"/>
      <c r="I105" s="81"/>
      <c r="J105" s="81"/>
      <c r="K105" s="82"/>
      <c r="L105" s="27"/>
      <c r="M105" s="70" t="s">
        <v>9</v>
      </c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2"/>
      <c r="AB105" s="47"/>
      <c r="AC105" s="70" t="s">
        <v>9</v>
      </c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71"/>
      <c r="AQ105" s="72"/>
      <c r="AR105" s="47"/>
      <c r="AS105" s="70" t="s">
        <v>9</v>
      </c>
      <c r="AT105" s="71"/>
      <c r="AU105" s="71"/>
      <c r="AV105" s="71"/>
      <c r="AW105" s="71"/>
      <c r="AX105" s="71"/>
      <c r="AY105" s="71"/>
      <c r="AZ105" s="71"/>
      <c r="BA105" s="71"/>
      <c r="BB105" s="71"/>
      <c r="BC105" s="71"/>
      <c r="BD105" s="71"/>
      <c r="BE105" s="71"/>
      <c r="BF105" s="71"/>
      <c r="BG105" s="72"/>
      <c r="BH105" s="27"/>
      <c r="BI105" s="100" t="s">
        <v>22</v>
      </c>
      <c r="BJ105" s="100"/>
      <c r="BK105" s="100"/>
      <c r="BL105" s="102"/>
    </row>
    <row r="106" spans="2:65" x14ac:dyDescent="0.35">
      <c r="B106" s="50">
        <v>1</v>
      </c>
      <c r="C106" s="143"/>
      <c r="D106" s="144"/>
      <c r="E106" s="144"/>
      <c r="F106" s="144"/>
      <c r="G106" s="144"/>
      <c r="H106" s="144"/>
      <c r="I106" s="144"/>
      <c r="J106" s="144"/>
      <c r="K106" s="145"/>
      <c r="L106" s="13"/>
      <c r="M106" s="73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5"/>
      <c r="AB106" s="49"/>
      <c r="AC106" s="73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5"/>
      <c r="AR106" s="49"/>
      <c r="AS106" s="73"/>
      <c r="AT106" s="74"/>
      <c r="AU106" s="74"/>
      <c r="AV106" s="74"/>
      <c r="AW106" s="74"/>
      <c r="AX106" s="74"/>
      <c r="AY106" s="74"/>
      <c r="AZ106" s="74"/>
      <c r="BA106" s="74"/>
      <c r="BB106" s="74"/>
      <c r="BC106" s="74"/>
      <c r="BD106" s="74"/>
      <c r="BE106" s="74"/>
      <c r="BF106" s="74"/>
      <c r="BG106" s="75"/>
      <c r="BH106" s="12"/>
      <c r="BI106" s="95"/>
      <c r="BJ106" s="95"/>
      <c r="BK106" s="95"/>
      <c r="BL106" s="95"/>
      <c r="BM106" s="15"/>
    </row>
    <row r="107" spans="2:65" ht="15.5" thickBot="1" x14ac:dyDescent="0.4">
      <c r="B107" s="51">
        <v>2</v>
      </c>
      <c r="C107" s="146"/>
      <c r="D107" s="147"/>
      <c r="E107" s="147"/>
      <c r="F107" s="147"/>
      <c r="G107" s="147"/>
      <c r="H107" s="147"/>
      <c r="I107" s="147"/>
      <c r="J107" s="147"/>
      <c r="K107" s="148"/>
      <c r="L107" s="13"/>
      <c r="M107" s="76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8"/>
      <c r="AB107" s="49"/>
      <c r="AC107" s="76"/>
      <c r="AD107" s="77"/>
      <c r="AE107" s="77"/>
      <c r="AF107" s="77"/>
      <c r="AG107" s="77"/>
      <c r="AH107" s="77"/>
      <c r="AI107" s="77"/>
      <c r="AJ107" s="77"/>
      <c r="AK107" s="77"/>
      <c r="AL107" s="77"/>
      <c r="AM107" s="77"/>
      <c r="AN107" s="77"/>
      <c r="AO107" s="77"/>
      <c r="AP107" s="77"/>
      <c r="AQ107" s="78"/>
      <c r="AR107" s="49"/>
      <c r="AS107" s="76"/>
      <c r="AT107" s="77"/>
      <c r="AU107" s="77"/>
      <c r="AV107" s="77"/>
      <c r="AW107" s="77"/>
      <c r="AX107" s="77"/>
      <c r="AY107" s="77"/>
      <c r="AZ107" s="77"/>
      <c r="BA107" s="77"/>
      <c r="BB107" s="77"/>
      <c r="BC107" s="77"/>
      <c r="BD107" s="77"/>
      <c r="BE107" s="77"/>
      <c r="BF107" s="77"/>
      <c r="BG107" s="78"/>
      <c r="BH107" s="12"/>
      <c r="BI107" s="85"/>
      <c r="BJ107" s="85"/>
      <c r="BK107" s="85"/>
      <c r="BL107" s="85"/>
      <c r="BM107" s="15"/>
    </row>
    <row r="108" spans="2:65" x14ac:dyDescent="0.35">
      <c r="B108" s="51">
        <v>3</v>
      </c>
      <c r="C108" s="149"/>
      <c r="D108" s="150"/>
      <c r="E108" s="150"/>
      <c r="F108" s="150"/>
      <c r="G108" s="150"/>
      <c r="H108" s="150"/>
      <c r="I108" s="150"/>
      <c r="J108" s="150"/>
      <c r="K108" s="151"/>
      <c r="L108" s="13"/>
      <c r="M108" s="73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5"/>
      <c r="AB108" s="49"/>
      <c r="AC108" s="73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74"/>
      <c r="AQ108" s="75"/>
      <c r="AR108" s="49"/>
      <c r="AS108" s="73"/>
      <c r="AT108" s="74"/>
      <c r="AU108" s="74"/>
      <c r="AV108" s="74"/>
      <c r="AW108" s="74"/>
      <c r="AX108" s="74"/>
      <c r="AY108" s="74"/>
      <c r="AZ108" s="74"/>
      <c r="BA108" s="74"/>
      <c r="BB108" s="74"/>
      <c r="BC108" s="74"/>
      <c r="BD108" s="74"/>
      <c r="BE108" s="74"/>
      <c r="BF108" s="74"/>
      <c r="BG108" s="75"/>
      <c r="BH108" s="12"/>
      <c r="BI108" s="85"/>
      <c r="BJ108" s="85"/>
      <c r="BK108" s="85"/>
      <c r="BL108" s="85"/>
      <c r="BM108" s="15"/>
    </row>
    <row r="109" spans="2:65" ht="15.5" thickBot="1" x14ac:dyDescent="0.4">
      <c r="B109" s="50">
        <v>4</v>
      </c>
      <c r="C109" s="146"/>
      <c r="D109" s="147"/>
      <c r="E109" s="147"/>
      <c r="F109" s="147"/>
      <c r="G109" s="147"/>
      <c r="H109" s="147"/>
      <c r="I109" s="147"/>
      <c r="J109" s="147"/>
      <c r="K109" s="148"/>
      <c r="L109" s="13"/>
      <c r="M109" s="76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8"/>
      <c r="AB109" s="49"/>
      <c r="AC109" s="76"/>
      <c r="AD109" s="77"/>
      <c r="AE109" s="77"/>
      <c r="AF109" s="77"/>
      <c r="AG109" s="77"/>
      <c r="AH109" s="77"/>
      <c r="AI109" s="77"/>
      <c r="AJ109" s="77"/>
      <c r="AK109" s="77"/>
      <c r="AL109" s="77"/>
      <c r="AM109" s="77"/>
      <c r="AN109" s="77"/>
      <c r="AO109" s="77"/>
      <c r="AP109" s="77"/>
      <c r="AQ109" s="78"/>
      <c r="AR109" s="49"/>
      <c r="AS109" s="76"/>
      <c r="AT109" s="77"/>
      <c r="AU109" s="77"/>
      <c r="AV109" s="77"/>
      <c r="AW109" s="77"/>
      <c r="AX109" s="77"/>
      <c r="AY109" s="77"/>
      <c r="AZ109" s="77"/>
      <c r="BA109" s="77"/>
      <c r="BB109" s="77"/>
      <c r="BC109" s="77"/>
      <c r="BD109" s="77"/>
      <c r="BE109" s="77"/>
      <c r="BF109" s="77"/>
      <c r="BG109" s="78"/>
      <c r="BH109" s="12"/>
      <c r="BI109" s="85"/>
      <c r="BJ109" s="85"/>
      <c r="BK109" s="85"/>
      <c r="BL109" s="85"/>
      <c r="BM109" s="15"/>
    </row>
    <row r="110" spans="2:65" x14ac:dyDescent="0.35">
      <c r="B110" s="51">
        <v>5</v>
      </c>
      <c r="C110" s="149"/>
      <c r="D110" s="150"/>
      <c r="E110" s="150"/>
      <c r="F110" s="150"/>
      <c r="G110" s="150"/>
      <c r="H110" s="150"/>
      <c r="I110" s="150"/>
      <c r="J110" s="150"/>
      <c r="K110" s="151"/>
      <c r="L110" s="13"/>
      <c r="M110" s="73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5"/>
      <c r="AB110" s="49"/>
      <c r="AC110" s="73"/>
      <c r="AD110" s="74"/>
      <c r="AE110" s="74"/>
      <c r="AF110" s="74"/>
      <c r="AG110" s="74"/>
      <c r="AH110" s="74"/>
      <c r="AI110" s="74"/>
      <c r="AJ110" s="74"/>
      <c r="AK110" s="74"/>
      <c r="AL110" s="74"/>
      <c r="AM110" s="74"/>
      <c r="AN110" s="74"/>
      <c r="AO110" s="74"/>
      <c r="AP110" s="74"/>
      <c r="AQ110" s="75"/>
      <c r="AR110" s="49"/>
      <c r="AS110" s="73"/>
      <c r="AT110" s="74"/>
      <c r="AU110" s="74"/>
      <c r="AV110" s="74"/>
      <c r="AW110" s="74"/>
      <c r="AX110" s="74"/>
      <c r="AY110" s="74"/>
      <c r="AZ110" s="74"/>
      <c r="BA110" s="74"/>
      <c r="BB110" s="74"/>
      <c r="BC110" s="74"/>
      <c r="BD110" s="74"/>
      <c r="BE110" s="74"/>
      <c r="BF110" s="74"/>
      <c r="BG110" s="75"/>
      <c r="BH110" s="12"/>
      <c r="BI110" s="85"/>
      <c r="BJ110" s="85"/>
      <c r="BK110" s="85"/>
      <c r="BL110" s="85"/>
      <c r="BM110" s="15"/>
    </row>
    <row r="111" spans="2:65" ht="15.5" thickBot="1" x14ac:dyDescent="0.4">
      <c r="B111" s="51">
        <v>6</v>
      </c>
      <c r="C111" s="146"/>
      <c r="D111" s="147"/>
      <c r="E111" s="147"/>
      <c r="F111" s="147"/>
      <c r="G111" s="147"/>
      <c r="H111" s="147"/>
      <c r="I111" s="147"/>
      <c r="J111" s="147"/>
      <c r="K111" s="148"/>
      <c r="L111" s="13"/>
      <c r="M111" s="76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  <c r="AA111" s="78"/>
      <c r="AB111" s="49"/>
      <c r="AC111" s="76"/>
      <c r="AD111" s="77"/>
      <c r="AE111" s="77"/>
      <c r="AF111" s="77"/>
      <c r="AG111" s="77"/>
      <c r="AH111" s="77"/>
      <c r="AI111" s="77"/>
      <c r="AJ111" s="77"/>
      <c r="AK111" s="77"/>
      <c r="AL111" s="77"/>
      <c r="AM111" s="77"/>
      <c r="AN111" s="77"/>
      <c r="AO111" s="77"/>
      <c r="AP111" s="77"/>
      <c r="AQ111" s="78"/>
      <c r="AR111" s="49"/>
      <c r="AS111" s="76"/>
      <c r="AT111" s="77"/>
      <c r="AU111" s="77"/>
      <c r="AV111" s="77"/>
      <c r="AW111" s="77"/>
      <c r="AX111" s="77"/>
      <c r="AY111" s="77"/>
      <c r="AZ111" s="77"/>
      <c r="BA111" s="77"/>
      <c r="BB111" s="77"/>
      <c r="BC111" s="77"/>
      <c r="BD111" s="77"/>
      <c r="BE111" s="77"/>
      <c r="BF111" s="77"/>
      <c r="BG111" s="78"/>
      <c r="BH111" s="12"/>
      <c r="BI111" s="85"/>
      <c r="BJ111" s="85"/>
      <c r="BK111" s="85"/>
      <c r="BL111" s="85"/>
      <c r="BM111" s="15"/>
    </row>
    <row r="112" spans="2:65" x14ac:dyDescent="0.35">
      <c r="B112" s="50">
        <v>7</v>
      </c>
      <c r="C112" s="149"/>
      <c r="D112" s="150"/>
      <c r="E112" s="150"/>
      <c r="F112" s="150"/>
      <c r="G112" s="150"/>
      <c r="H112" s="150"/>
      <c r="I112" s="150"/>
      <c r="J112" s="150"/>
      <c r="K112" s="151"/>
      <c r="L112" s="13"/>
      <c r="M112" s="73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5"/>
      <c r="AB112" s="49"/>
      <c r="AC112" s="73"/>
      <c r="AD112" s="74"/>
      <c r="AE112" s="74"/>
      <c r="AF112" s="74"/>
      <c r="AG112" s="74"/>
      <c r="AH112" s="74"/>
      <c r="AI112" s="74"/>
      <c r="AJ112" s="74"/>
      <c r="AK112" s="74"/>
      <c r="AL112" s="74"/>
      <c r="AM112" s="74"/>
      <c r="AN112" s="74"/>
      <c r="AO112" s="74"/>
      <c r="AP112" s="74"/>
      <c r="AQ112" s="75"/>
      <c r="AR112" s="49"/>
      <c r="AS112" s="73"/>
      <c r="AT112" s="74"/>
      <c r="AU112" s="74"/>
      <c r="AV112" s="74"/>
      <c r="AW112" s="74"/>
      <c r="AX112" s="74"/>
      <c r="AY112" s="74"/>
      <c r="AZ112" s="74"/>
      <c r="BA112" s="74"/>
      <c r="BB112" s="74"/>
      <c r="BC112" s="74"/>
      <c r="BD112" s="74"/>
      <c r="BE112" s="74"/>
      <c r="BF112" s="74"/>
      <c r="BG112" s="75"/>
      <c r="BH112" s="12"/>
      <c r="BI112" s="85"/>
      <c r="BJ112" s="85"/>
      <c r="BK112" s="85"/>
      <c r="BL112" s="85"/>
      <c r="BM112" s="15"/>
    </row>
    <row r="113" spans="2:65" ht="15.5" thickBot="1" x14ac:dyDescent="0.4">
      <c r="B113" s="51">
        <v>8</v>
      </c>
      <c r="C113" s="146"/>
      <c r="D113" s="147"/>
      <c r="E113" s="147"/>
      <c r="F113" s="147"/>
      <c r="G113" s="147"/>
      <c r="H113" s="147"/>
      <c r="I113" s="147"/>
      <c r="J113" s="147"/>
      <c r="K113" s="148"/>
      <c r="L113" s="13"/>
      <c r="M113" s="76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  <c r="AA113" s="78"/>
      <c r="AB113" s="49"/>
      <c r="AC113" s="76"/>
      <c r="AD113" s="77"/>
      <c r="AE113" s="77"/>
      <c r="AF113" s="77"/>
      <c r="AG113" s="77"/>
      <c r="AH113" s="77"/>
      <c r="AI113" s="77"/>
      <c r="AJ113" s="77"/>
      <c r="AK113" s="77"/>
      <c r="AL113" s="77"/>
      <c r="AM113" s="77"/>
      <c r="AN113" s="77"/>
      <c r="AO113" s="77"/>
      <c r="AP113" s="77"/>
      <c r="AQ113" s="78"/>
      <c r="AR113" s="49"/>
      <c r="AS113" s="76"/>
      <c r="AT113" s="77"/>
      <c r="AU113" s="77"/>
      <c r="AV113" s="77"/>
      <c r="AW113" s="77"/>
      <c r="AX113" s="77"/>
      <c r="AY113" s="77"/>
      <c r="AZ113" s="77"/>
      <c r="BA113" s="77"/>
      <c r="BB113" s="77"/>
      <c r="BC113" s="77"/>
      <c r="BD113" s="77"/>
      <c r="BE113" s="77"/>
      <c r="BF113" s="77"/>
      <c r="BG113" s="78"/>
      <c r="BH113" s="12"/>
      <c r="BI113" s="85"/>
      <c r="BJ113" s="85"/>
      <c r="BK113" s="85"/>
      <c r="BL113" s="85"/>
      <c r="BM113" s="15"/>
    </row>
    <row r="114" spans="2:65" x14ac:dyDescent="0.35">
      <c r="B114" s="51">
        <v>9</v>
      </c>
      <c r="C114" s="149"/>
      <c r="D114" s="150"/>
      <c r="E114" s="150"/>
      <c r="F114" s="150"/>
      <c r="G114" s="150"/>
      <c r="H114" s="150"/>
      <c r="I114" s="150"/>
      <c r="J114" s="150"/>
      <c r="K114" s="151"/>
      <c r="L114" s="13"/>
      <c r="M114" s="73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5"/>
      <c r="AB114" s="49"/>
      <c r="AC114" s="73"/>
      <c r="AD114" s="74"/>
      <c r="AE114" s="74"/>
      <c r="AF114" s="74"/>
      <c r="AG114" s="74"/>
      <c r="AH114" s="74"/>
      <c r="AI114" s="74"/>
      <c r="AJ114" s="74"/>
      <c r="AK114" s="74"/>
      <c r="AL114" s="74"/>
      <c r="AM114" s="74"/>
      <c r="AN114" s="74"/>
      <c r="AO114" s="74"/>
      <c r="AP114" s="74"/>
      <c r="AQ114" s="75"/>
      <c r="AR114" s="49"/>
      <c r="AS114" s="73"/>
      <c r="AT114" s="74"/>
      <c r="AU114" s="74"/>
      <c r="AV114" s="74"/>
      <c r="AW114" s="74"/>
      <c r="AX114" s="74"/>
      <c r="AY114" s="74"/>
      <c r="AZ114" s="74"/>
      <c r="BA114" s="74"/>
      <c r="BB114" s="74"/>
      <c r="BC114" s="74"/>
      <c r="BD114" s="74"/>
      <c r="BE114" s="74"/>
      <c r="BF114" s="74"/>
      <c r="BG114" s="75"/>
      <c r="BH114" s="12"/>
      <c r="BI114" s="85"/>
      <c r="BJ114" s="85"/>
      <c r="BK114" s="85"/>
      <c r="BL114" s="85"/>
      <c r="BM114" s="15"/>
    </row>
    <row r="115" spans="2:65" x14ac:dyDescent="0.35">
      <c r="B115" s="50">
        <v>10</v>
      </c>
      <c r="C115" s="146"/>
      <c r="D115" s="147"/>
      <c r="E115" s="147"/>
      <c r="F115" s="147"/>
      <c r="G115" s="147"/>
      <c r="H115" s="147"/>
      <c r="I115" s="147"/>
      <c r="J115" s="147"/>
      <c r="K115" s="148"/>
      <c r="L115" s="13"/>
      <c r="M115" s="76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  <c r="AA115" s="78"/>
      <c r="AB115" s="49"/>
      <c r="AC115" s="76"/>
      <c r="AD115" s="77"/>
      <c r="AE115" s="77"/>
      <c r="AF115" s="77"/>
      <c r="AG115" s="77"/>
      <c r="AH115" s="77"/>
      <c r="AI115" s="77"/>
      <c r="AJ115" s="77"/>
      <c r="AK115" s="77"/>
      <c r="AL115" s="77"/>
      <c r="AM115" s="77"/>
      <c r="AN115" s="77"/>
      <c r="AO115" s="77"/>
      <c r="AP115" s="77"/>
      <c r="AQ115" s="78"/>
      <c r="AR115" s="49"/>
      <c r="AS115" s="76"/>
      <c r="AT115" s="77"/>
      <c r="AU115" s="77"/>
      <c r="AV115" s="77"/>
      <c r="AW115" s="77"/>
      <c r="AX115" s="77"/>
      <c r="AY115" s="77"/>
      <c r="AZ115" s="77"/>
      <c r="BA115" s="77"/>
      <c r="BB115" s="77"/>
      <c r="BC115" s="77"/>
      <c r="BD115" s="77"/>
      <c r="BE115" s="77"/>
      <c r="BF115" s="77"/>
      <c r="BG115" s="78"/>
      <c r="BH115" s="12"/>
      <c r="BI115" s="85"/>
      <c r="BJ115" s="85"/>
      <c r="BK115" s="85"/>
      <c r="BL115" s="85"/>
      <c r="BM115" s="15"/>
    </row>
    <row r="116" spans="2:65" ht="8.15" customHeight="1" x14ac:dyDescent="0.35"/>
    <row r="117" spans="2:65" ht="15" customHeight="1" x14ac:dyDescent="0.35">
      <c r="M117" s="46" t="s">
        <v>12</v>
      </c>
      <c r="N117" s="40"/>
      <c r="O117" s="40"/>
      <c r="P117" s="40"/>
      <c r="Q117" s="40"/>
      <c r="R117" s="40"/>
      <c r="S117" s="40"/>
      <c r="T117" s="68">
        <f>SUM(M106:AA116)</f>
        <v>0</v>
      </c>
      <c r="U117" s="68"/>
      <c r="V117" s="68"/>
      <c r="W117" s="68"/>
      <c r="X117" s="68"/>
      <c r="Y117" s="68"/>
      <c r="Z117" s="68"/>
      <c r="AA117" s="69"/>
      <c r="AC117" s="46" t="s">
        <v>12</v>
      </c>
      <c r="AD117" s="40"/>
      <c r="AE117" s="40"/>
      <c r="AF117" s="40"/>
      <c r="AG117" s="40"/>
      <c r="AH117" s="40"/>
      <c r="AI117" s="40"/>
      <c r="AJ117" s="68">
        <f>SUM(AC106:AQ116)</f>
        <v>0</v>
      </c>
      <c r="AK117" s="68"/>
      <c r="AL117" s="68"/>
      <c r="AM117" s="68"/>
      <c r="AN117" s="68"/>
      <c r="AO117" s="68"/>
      <c r="AP117" s="68"/>
      <c r="AQ117" s="69"/>
      <c r="AS117" s="46" t="s">
        <v>12</v>
      </c>
      <c r="AT117" s="40"/>
      <c r="AU117" s="40"/>
      <c r="AV117" s="40"/>
      <c r="AW117" s="40"/>
      <c r="AX117" s="40"/>
      <c r="AY117" s="40"/>
      <c r="AZ117" s="68">
        <f>SUM(AS106:BG116)</f>
        <v>0</v>
      </c>
      <c r="BA117" s="68"/>
      <c r="BB117" s="68"/>
      <c r="BC117" s="68"/>
      <c r="BD117" s="68"/>
      <c r="BE117" s="68"/>
      <c r="BF117" s="68"/>
      <c r="BG117" s="69"/>
      <c r="BL117" s="58" t="s">
        <v>556</v>
      </c>
    </row>
    <row r="118" spans="2:65" ht="15" customHeight="1" x14ac:dyDescent="0.35"/>
    <row r="119" spans="2:65" ht="15" customHeight="1" x14ac:dyDescent="0.35"/>
    <row r="120" spans="2:65" ht="15" customHeight="1" x14ac:dyDescent="0.35"/>
    <row r="121" spans="2:65" ht="15" customHeight="1" x14ac:dyDescent="0.35"/>
    <row r="122" spans="2:65" ht="15" customHeight="1" x14ac:dyDescent="0.35"/>
    <row r="123" spans="2:65" ht="15" customHeight="1" x14ac:dyDescent="0.35"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2:65" ht="15" customHeight="1" x14ac:dyDescent="0.35"/>
    <row r="125" spans="2:65" ht="15" customHeight="1" x14ac:dyDescent="0.35"/>
    <row r="126" spans="2:65" ht="15" customHeight="1" x14ac:dyDescent="0.35"/>
    <row r="127" spans="2:65" ht="15" customHeight="1" x14ac:dyDescent="0.35"/>
    <row r="128" spans="2:65" ht="15" customHeight="1" x14ac:dyDescent="0.35"/>
    <row r="129" s="10" customFormat="1" ht="15" customHeight="1" x14ac:dyDescent="0.35"/>
    <row r="130" s="10" customFormat="1" ht="15" customHeight="1" x14ac:dyDescent="0.35"/>
    <row r="131" s="10" customFormat="1" ht="15" customHeight="1" x14ac:dyDescent="0.35"/>
    <row r="132" s="10" customFormat="1" ht="15" customHeight="1" x14ac:dyDescent="0.35"/>
    <row r="133" s="10" customFormat="1" ht="15" customHeight="1" x14ac:dyDescent="0.35"/>
    <row r="134" s="10" customFormat="1" ht="15" customHeight="1" x14ac:dyDescent="0.35"/>
    <row r="135" s="10" customFormat="1" ht="15" customHeight="1" x14ac:dyDescent="0.35"/>
    <row r="136" s="10" customFormat="1" ht="15" customHeight="1" x14ac:dyDescent="0.35"/>
    <row r="137" s="10" customFormat="1" ht="15" customHeight="1" x14ac:dyDescent="0.35"/>
    <row r="138" s="10" customFormat="1" ht="15" customHeight="1" x14ac:dyDescent="0.35"/>
    <row r="139" s="10" customFormat="1" ht="15" customHeight="1" x14ac:dyDescent="0.35"/>
    <row r="140" s="10" customFormat="1" ht="15" customHeight="1" x14ac:dyDescent="0.35"/>
    <row r="141" s="10" customFormat="1" ht="15" customHeight="1" x14ac:dyDescent="0.35"/>
    <row r="142" s="10" customFormat="1" ht="15" customHeight="1" x14ac:dyDescent="0.35"/>
    <row r="143" s="10" customFormat="1" ht="15" customHeight="1" x14ac:dyDescent="0.35"/>
    <row r="144" s="10" customFormat="1" ht="15" customHeight="1" x14ac:dyDescent="0.35"/>
    <row r="145" s="10" customFormat="1" ht="15" customHeight="1" x14ac:dyDescent="0.35"/>
    <row r="146" s="10" customFormat="1" ht="15" customHeight="1" x14ac:dyDescent="0.35"/>
    <row r="147" s="10" customFormat="1" ht="15" customHeight="1" x14ac:dyDescent="0.35"/>
    <row r="148" s="10" customFormat="1" ht="15" customHeight="1" x14ac:dyDescent="0.35"/>
    <row r="149" s="10" customFormat="1" ht="15" customHeight="1" x14ac:dyDescent="0.35"/>
    <row r="150" s="10" customFormat="1" ht="15" customHeight="1" x14ac:dyDescent="0.35"/>
    <row r="151" s="10" customFormat="1" ht="15" customHeight="1" x14ac:dyDescent="0.35"/>
    <row r="152" s="10" customFormat="1" ht="15" customHeight="1" x14ac:dyDescent="0.35"/>
    <row r="153" s="10" customFormat="1" ht="15" customHeight="1" x14ac:dyDescent="0.35"/>
    <row r="154" s="10" customFormat="1" ht="15" customHeight="1" x14ac:dyDescent="0.35"/>
    <row r="155" s="10" customFormat="1" ht="15" customHeight="1" x14ac:dyDescent="0.35"/>
    <row r="156" s="10" customFormat="1" ht="15" customHeight="1" x14ac:dyDescent="0.35"/>
    <row r="157" s="10" customFormat="1" ht="15" customHeight="1" x14ac:dyDescent="0.35"/>
    <row r="158" s="10" customFormat="1" ht="15" customHeight="1" x14ac:dyDescent="0.35"/>
    <row r="159" s="10" customFormat="1" ht="15" customHeight="1" x14ac:dyDescent="0.35"/>
    <row r="160" s="10" customFormat="1" ht="15" customHeight="1" x14ac:dyDescent="0.35"/>
    <row r="161" s="10" customFormat="1" ht="15" customHeight="1" x14ac:dyDescent="0.35"/>
    <row r="162" s="10" customFormat="1" ht="15" customHeight="1" x14ac:dyDescent="0.35"/>
    <row r="163" s="10" customFormat="1" ht="15" customHeight="1" x14ac:dyDescent="0.35"/>
    <row r="164" s="10" customFormat="1" ht="15" customHeight="1" x14ac:dyDescent="0.35"/>
    <row r="165" s="10" customFormat="1" ht="15" customHeight="1" x14ac:dyDescent="0.35"/>
    <row r="166" s="10" customFormat="1" ht="15" customHeight="1" x14ac:dyDescent="0.35"/>
    <row r="167" s="10" customFormat="1" ht="15" customHeight="1" x14ac:dyDescent="0.35"/>
    <row r="168" s="10" customFormat="1" ht="15" customHeight="1" x14ac:dyDescent="0.35"/>
    <row r="169" s="10" customFormat="1" ht="15" customHeight="1" x14ac:dyDescent="0.35"/>
    <row r="170" s="10" customFormat="1" ht="15" customHeight="1" x14ac:dyDescent="0.35"/>
    <row r="171" s="10" customFormat="1" ht="15" customHeight="1" x14ac:dyDescent="0.35"/>
    <row r="172" s="10" customFormat="1" ht="15" customHeight="1" x14ac:dyDescent="0.35"/>
    <row r="173" s="10" customFormat="1" ht="15" customHeight="1" x14ac:dyDescent="0.35"/>
    <row r="174" s="10" customFormat="1" ht="15" customHeight="1" x14ac:dyDescent="0.35"/>
    <row r="175" s="10" customFormat="1" ht="15" customHeight="1" x14ac:dyDescent="0.35"/>
    <row r="176" s="10" customFormat="1" ht="15" customHeight="1" x14ac:dyDescent="0.35"/>
    <row r="177" s="10" customFormat="1" ht="23.15" customHeight="1" x14ac:dyDescent="0.35"/>
    <row r="178" s="10" customFormat="1" ht="15" customHeight="1" x14ac:dyDescent="0.35"/>
    <row r="179" s="10" customFormat="1" ht="15" customHeight="1" x14ac:dyDescent="0.35"/>
    <row r="180" s="10" customFormat="1" ht="15" customHeight="1" x14ac:dyDescent="0.35"/>
    <row r="181" s="10" customFormat="1" ht="15" customHeight="1" x14ac:dyDescent="0.35"/>
    <row r="182" s="10" customFormat="1" ht="15" customHeight="1" x14ac:dyDescent="0.35"/>
    <row r="183" s="10" customFormat="1" ht="15" customHeight="1" x14ac:dyDescent="0.35"/>
    <row r="184" s="10" customFormat="1" ht="15" customHeight="1" x14ac:dyDescent="0.35"/>
    <row r="185" s="10" customFormat="1" ht="15" customHeight="1" x14ac:dyDescent="0.35"/>
    <row r="186" s="10" customFormat="1" ht="15" customHeight="1" x14ac:dyDescent="0.35"/>
    <row r="187" s="10" customFormat="1" ht="15" customHeight="1" x14ac:dyDescent="0.35"/>
    <row r="188" s="10" customFormat="1" ht="15" customHeight="1" x14ac:dyDescent="0.35"/>
    <row r="189" s="10" customFormat="1" ht="15" customHeight="1" x14ac:dyDescent="0.35"/>
    <row r="190" s="10" customFormat="1" ht="15" customHeight="1" x14ac:dyDescent="0.35"/>
    <row r="191" s="10" customFormat="1" ht="15" customHeight="1" x14ac:dyDescent="0.35"/>
    <row r="192" s="10" customFormat="1" ht="15" customHeight="1" x14ac:dyDescent="0.35"/>
    <row r="193" s="10" customFormat="1" ht="15" customHeight="1" x14ac:dyDescent="0.35"/>
    <row r="194" s="10" customFormat="1" ht="15" customHeight="1" x14ac:dyDescent="0.35"/>
    <row r="195" s="10" customFormat="1" ht="15" customHeight="1" x14ac:dyDescent="0.35"/>
    <row r="196" s="10" customFormat="1" ht="15" customHeight="1" x14ac:dyDescent="0.35"/>
    <row r="197" s="10" customFormat="1" ht="15" customHeight="1" x14ac:dyDescent="0.35"/>
  </sheetData>
  <sheetProtection algorithmName="SHA-512" hashValue="wr+YnVsNfrRoIZt3ufyU3iiup/Gdt/aGanBJVwlBlTwpbyV7mCKN2+YptJeHtAd+na0JtfyLkQRC15181afAWg==" saltValue="XOR2kj/fwMIloXR88RRbvw==" spinCount="100000" sheet="1" selectLockedCells="1"/>
  <mergeCells count="594">
    <mergeCell ref="W49:AB49"/>
    <mergeCell ref="AC49:AD49"/>
    <mergeCell ref="AE49:AH49"/>
    <mergeCell ref="AI49:AN49"/>
    <mergeCell ref="AP55:AU55"/>
    <mergeCell ref="AV55:AW55"/>
    <mergeCell ref="AX55:BA55"/>
    <mergeCell ref="BB55:BG55"/>
    <mergeCell ref="AP56:AU56"/>
    <mergeCell ref="AV56:AW56"/>
    <mergeCell ref="AX56:BA56"/>
    <mergeCell ref="BB56:BG56"/>
    <mergeCell ref="AI53:AN53"/>
    <mergeCell ref="AP52:AU52"/>
    <mergeCell ref="AV52:AW52"/>
    <mergeCell ref="AX52:BA52"/>
    <mergeCell ref="BB52:BG52"/>
    <mergeCell ref="AP53:AU53"/>
    <mergeCell ref="AV53:AW53"/>
    <mergeCell ref="AX53:BA53"/>
    <mergeCell ref="BB53:BG53"/>
    <mergeCell ref="AP54:AU54"/>
    <mergeCell ref="AV54:AW54"/>
    <mergeCell ref="AP49:AU49"/>
    <mergeCell ref="W46:AB46"/>
    <mergeCell ref="AC46:AD46"/>
    <mergeCell ref="AE46:AH46"/>
    <mergeCell ref="AI46:AN46"/>
    <mergeCell ref="W47:AB47"/>
    <mergeCell ref="AC47:AD47"/>
    <mergeCell ref="AE47:AH47"/>
    <mergeCell ref="AI47:AN47"/>
    <mergeCell ref="W48:AB48"/>
    <mergeCell ref="AC48:AD48"/>
    <mergeCell ref="AE48:AH48"/>
    <mergeCell ref="AI48:AN48"/>
    <mergeCell ref="AV49:AW49"/>
    <mergeCell ref="AX49:BA49"/>
    <mergeCell ref="BB49:BG49"/>
    <mergeCell ref="AP50:AU50"/>
    <mergeCell ref="AV50:AW50"/>
    <mergeCell ref="AX50:BA50"/>
    <mergeCell ref="BB50:BG50"/>
    <mergeCell ref="AP51:AU51"/>
    <mergeCell ref="AV51:AW51"/>
    <mergeCell ref="AX51:BA51"/>
    <mergeCell ref="BB51:BG51"/>
    <mergeCell ref="AP46:AU46"/>
    <mergeCell ref="AV46:AW46"/>
    <mergeCell ref="AX46:BA46"/>
    <mergeCell ref="BB46:BG46"/>
    <mergeCell ref="AP47:AU47"/>
    <mergeCell ref="AV47:AW47"/>
    <mergeCell ref="AX47:BA47"/>
    <mergeCell ref="BB47:BG47"/>
    <mergeCell ref="AP48:AU48"/>
    <mergeCell ref="AV48:AW48"/>
    <mergeCell ref="AX48:BA48"/>
    <mergeCell ref="BB48:BG48"/>
    <mergeCell ref="W51:AB51"/>
    <mergeCell ref="AC51:AD51"/>
    <mergeCell ref="AE51:AH51"/>
    <mergeCell ref="AI51:AN51"/>
    <mergeCell ref="W52:AB52"/>
    <mergeCell ref="AC52:AD52"/>
    <mergeCell ref="AE52:AH52"/>
    <mergeCell ref="AI52:AN52"/>
    <mergeCell ref="W54:AB54"/>
    <mergeCell ref="AC54:AD54"/>
    <mergeCell ref="AE54:AH54"/>
    <mergeCell ref="AI54:AN54"/>
    <mergeCell ref="J47:K47"/>
    <mergeCell ref="J51:K51"/>
    <mergeCell ref="J50:K50"/>
    <mergeCell ref="J49:K49"/>
    <mergeCell ref="J48:K48"/>
    <mergeCell ref="J52:K52"/>
    <mergeCell ref="J53:K53"/>
    <mergeCell ref="L49:O49"/>
    <mergeCell ref="L48:O48"/>
    <mergeCell ref="L47:O47"/>
    <mergeCell ref="L50:O50"/>
    <mergeCell ref="L51:O51"/>
    <mergeCell ref="L52:O52"/>
    <mergeCell ref="L53:O53"/>
    <mergeCell ref="AI56:AN56"/>
    <mergeCell ref="W55:AB55"/>
    <mergeCell ref="AC55:AD55"/>
    <mergeCell ref="AE55:AH55"/>
    <mergeCell ref="AI55:AN55"/>
    <mergeCell ref="AX54:BA54"/>
    <mergeCell ref="BB54:BG54"/>
    <mergeCell ref="C99:K99"/>
    <mergeCell ref="AS96:BG96"/>
    <mergeCell ref="AS97:BG97"/>
    <mergeCell ref="AC84:AQ84"/>
    <mergeCell ref="D52:I52"/>
    <mergeCell ref="D53:I53"/>
    <mergeCell ref="D54:I54"/>
    <mergeCell ref="D55:I55"/>
    <mergeCell ref="L54:O54"/>
    <mergeCell ref="P54:U54"/>
    <mergeCell ref="W56:AB56"/>
    <mergeCell ref="AC56:AD56"/>
    <mergeCell ref="AE56:AH56"/>
    <mergeCell ref="BI114:BL114"/>
    <mergeCell ref="BI115:BL115"/>
    <mergeCell ref="M114:AA114"/>
    <mergeCell ref="AC114:AQ114"/>
    <mergeCell ref="AS114:BG114"/>
    <mergeCell ref="M115:AA115"/>
    <mergeCell ref="AC115:AQ115"/>
    <mergeCell ref="C106:K106"/>
    <mergeCell ref="C107:K107"/>
    <mergeCell ref="C108:K108"/>
    <mergeCell ref="C109:K109"/>
    <mergeCell ref="C110:K110"/>
    <mergeCell ref="C111:K111"/>
    <mergeCell ref="C112:K112"/>
    <mergeCell ref="C113:K113"/>
    <mergeCell ref="C114:K114"/>
    <mergeCell ref="C115:K115"/>
    <mergeCell ref="BI110:BL110"/>
    <mergeCell ref="BI111:BL111"/>
    <mergeCell ref="M110:AA110"/>
    <mergeCell ref="AC110:AQ110"/>
    <mergeCell ref="AS110:BG110"/>
    <mergeCell ref="M111:AA111"/>
    <mergeCell ref="AC111:AQ111"/>
    <mergeCell ref="BI112:BL112"/>
    <mergeCell ref="BI113:BL113"/>
    <mergeCell ref="M112:AA112"/>
    <mergeCell ref="AC112:AQ112"/>
    <mergeCell ref="AS112:BG112"/>
    <mergeCell ref="M113:AA113"/>
    <mergeCell ref="AC113:AQ113"/>
    <mergeCell ref="BI105:BL105"/>
    <mergeCell ref="AZ99:BG99"/>
    <mergeCell ref="BI106:BL106"/>
    <mergeCell ref="BI107:BL107"/>
    <mergeCell ref="BI108:BL108"/>
    <mergeCell ref="BI109:BL109"/>
    <mergeCell ref="M108:AA108"/>
    <mergeCell ref="AC108:AQ108"/>
    <mergeCell ref="AS108:BG108"/>
    <mergeCell ref="M109:AA109"/>
    <mergeCell ref="AC109:AQ109"/>
    <mergeCell ref="M103:AA103"/>
    <mergeCell ref="AC103:AQ103"/>
    <mergeCell ref="AS103:BG103"/>
    <mergeCell ref="BI103:BL103"/>
    <mergeCell ref="T99:AA99"/>
    <mergeCell ref="AS109:BG109"/>
    <mergeCell ref="BI94:BL94"/>
    <mergeCell ref="BI95:BL95"/>
    <mergeCell ref="BI96:BL96"/>
    <mergeCell ref="BI97:BL97"/>
    <mergeCell ref="AS95:BG95"/>
    <mergeCell ref="BI86:BL86"/>
    <mergeCell ref="BI87:BL87"/>
    <mergeCell ref="BI88:BL88"/>
    <mergeCell ref="BI89:BL89"/>
    <mergeCell ref="BI90:BL90"/>
    <mergeCell ref="BI91:BL91"/>
    <mergeCell ref="BI92:BL92"/>
    <mergeCell ref="BI93:BL93"/>
    <mergeCell ref="AS86:BG86"/>
    <mergeCell ref="AS87:BG87"/>
    <mergeCell ref="AS88:BG88"/>
    <mergeCell ref="AS89:BG89"/>
    <mergeCell ref="AS90:BG90"/>
    <mergeCell ref="AS91:BG91"/>
    <mergeCell ref="AS92:BG92"/>
    <mergeCell ref="AS93:BG93"/>
    <mergeCell ref="AS94:BG94"/>
    <mergeCell ref="AS84:BG84"/>
    <mergeCell ref="C86:K86"/>
    <mergeCell ref="BI48:BL48"/>
    <mergeCell ref="BI49:BL49"/>
    <mergeCell ref="BI50:BL50"/>
    <mergeCell ref="BI51:BL51"/>
    <mergeCell ref="BI52:BL52"/>
    <mergeCell ref="BI53:BL53"/>
    <mergeCell ref="BI54:BL54"/>
    <mergeCell ref="BI55:BL55"/>
    <mergeCell ref="BI56:BL56"/>
    <mergeCell ref="BI66:BL66"/>
    <mergeCell ref="BI67:BL67"/>
    <mergeCell ref="AD66:AF66"/>
    <mergeCell ref="AW66:AY66"/>
    <mergeCell ref="K67:M67"/>
    <mergeCell ref="AG67:AN67"/>
    <mergeCell ref="AP67:AV67"/>
    <mergeCell ref="P50:U50"/>
    <mergeCell ref="W50:AB50"/>
    <mergeCell ref="AC50:AD50"/>
    <mergeCell ref="AE50:AH50"/>
    <mergeCell ref="AI50:AN50"/>
    <mergeCell ref="D66:J66"/>
    <mergeCell ref="C88:K88"/>
    <mergeCell ref="C89:K89"/>
    <mergeCell ref="C90:K90"/>
    <mergeCell ref="C91:K91"/>
    <mergeCell ref="C92:K92"/>
    <mergeCell ref="C87:K87"/>
    <mergeCell ref="N65:U65"/>
    <mergeCell ref="N67:U67"/>
    <mergeCell ref="N69:U69"/>
    <mergeCell ref="D73:U73"/>
    <mergeCell ref="M86:AA86"/>
    <mergeCell ref="M87:AA87"/>
    <mergeCell ref="M88:AA88"/>
    <mergeCell ref="M89:AA89"/>
    <mergeCell ref="M90:AA90"/>
    <mergeCell ref="M91:AA91"/>
    <mergeCell ref="M92:AA92"/>
    <mergeCell ref="M84:AA84"/>
    <mergeCell ref="W67:AC67"/>
    <mergeCell ref="W69:X69"/>
    <mergeCell ref="W73:AN73"/>
    <mergeCell ref="AZ67:BG67"/>
    <mergeCell ref="AD67:AF67"/>
    <mergeCell ref="AW67:AY67"/>
    <mergeCell ref="K66:M66"/>
    <mergeCell ref="N58:U58"/>
    <mergeCell ref="W58:X58"/>
    <mergeCell ref="AG58:AN58"/>
    <mergeCell ref="AP58:AQ58"/>
    <mergeCell ref="AZ58:BG58"/>
    <mergeCell ref="W65:AC65"/>
    <mergeCell ref="AG65:AN65"/>
    <mergeCell ref="AP65:AV65"/>
    <mergeCell ref="AZ65:BG65"/>
    <mergeCell ref="N66:U66"/>
    <mergeCell ref="W66:AC66"/>
    <mergeCell ref="AG66:AN66"/>
    <mergeCell ref="AP66:AV66"/>
    <mergeCell ref="AZ66:BG66"/>
    <mergeCell ref="O4:U4"/>
    <mergeCell ref="K28:M28"/>
    <mergeCell ref="N28:O28"/>
    <mergeCell ref="P28:U28"/>
    <mergeCell ref="W28:Z28"/>
    <mergeCell ref="AA28:AC28"/>
    <mergeCell ref="AD28:AF28"/>
    <mergeCell ref="D44:U44"/>
    <mergeCell ref="W44:AN44"/>
    <mergeCell ref="AD32:AF32"/>
    <mergeCell ref="AD31:AF31"/>
    <mergeCell ref="AD30:AF30"/>
    <mergeCell ref="AD29:AF29"/>
    <mergeCell ref="W29:Z29"/>
    <mergeCell ref="AA29:AC29"/>
    <mergeCell ref="W30:Z30"/>
    <mergeCell ref="AA30:AC30"/>
    <mergeCell ref="H38:J38"/>
    <mergeCell ref="D38:G38"/>
    <mergeCell ref="AA36:AC36"/>
    <mergeCell ref="W37:Z37"/>
    <mergeCell ref="AA37:AC37"/>
    <mergeCell ref="K38:M38"/>
    <mergeCell ref="AG35:AH35"/>
    <mergeCell ref="BI62:BL62"/>
    <mergeCell ref="K65:M65"/>
    <mergeCell ref="AD65:AF65"/>
    <mergeCell ref="AW65:AY65"/>
    <mergeCell ref="K64:M64"/>
    <mergeCell ref="N64:U64"/>
    <mergeCell ref="W64:AC64"/>
    <mergeCell ref="AD64:AF64"/>
    <mergeCell ref="AG64:AN64"/>
    <mergeCell ref="AP64:AV64"/>
    <mergeCell ref="AW64:AY64"/>
    <mergeCell ref="AZ64:BG64"/>
    <mergeCell ref="D62:U62"/>
    <mergeCell ref="W62:AN62"/>
    <mergeCell ref="D64:J64"/>
    <mergeCell ref="D65:J65"/>
    <mergeCell ref="BI64:BL64"/>
    <mergeCell ref="BI65:BL65"/>
    <mergeCell ref="AP62:BG62"/>
    <mergeCell ref="D56:I56"/>
    <mergeCell ref="J56:K56"/>
    <mergeCell ref="L55:O55"/>
    <mergeCell ref="L56:O56"/>
    <mergeCell ref="P52:U52"/>
    <mergeCell ref="W53:AB53"/>
    <mergeCell ref="AC53:AD53"/>
    <mergeCell ref="AE53:AH53"/>
    <mergeCell ref="AP44:BG44"/>
    <mergeCell ref="J54:K54"/>
    <mergeCell ref="J55:K55"/>
    <mergeCell ref="P56:U56"/>
    <mergeCell ref="P55:U55"/>
    <mergeCell ref="P53:U53"/>
    <mergeCell ref="P51:U51"/>
    <mergeCell ref="P49:U49"/>
    <mergeCell ref="P48:U48"/>
    <mergeCell ref="P47:U47"/>
    <mergeCell ref="D46:I46"/>
    <mergeCell ref="D50:I50"/>
    <mergeCell ref="D49:I49"/>
    <mergeCell ref="D48:I48"/>
    <mergeCell ref="D47:I47"/>
    <mergeCell ref="D51:I51"/>
    <mergeCell ref="BI44:BL44"/>
    <mergeCell ref="BI46:BL46"/>
    <mergeCell ref="BI47:BL47"/>
    <mergeCell ref="P46:U46"/>
    <mergeCell ref="J46:K46"/>
    <mergeCell ref="L46:O46"/>
    <mergeCell ref="N40:U40"/>
    <mergeCell ref="AG28:AH28"/>
    <mergeCell ref="AI28:AN28"/>
    <mergeCell ref="AP28:AS28"/>
    <mergeCell ref="AT28:AV28"/>
    <mergeCell ref="AW28:AY28"/>
    <mergeCell ref="AZ28:BA28"/>
    <mergeCell ref="BB28:BG28"/>
    <mergeCell ref="AT29:AV29"/>
    <mergeCell ref="AP30:AS30"/>
    <mergeCell ref="AT30:AV30"/>
    <mergeCell ref="AP31:AS31"/>
    <mergeCell ref="AT31:AV31"/>
    <mergeCell ref="AP32:AS32"/>
    <mergeCell ref="AT32:AV32"/>
    <mergeCell ref="AP33:AS33"/>
    <mergeCell ref="AT33:AV33"/>
    <mergeCell ref="W36:Z36"/>
    <mergeCell ref="BI26:BL26"/>
    <mergeCell ref="W40:X40"/>
    <mergeCell ref="AP40:AQ40"/>
    <mergeCell ref="AZ40:BG40"/>
    <mergeCell ref="AG40:AN40"/>
    <mergeCell ref="BI28:BL28"/>
    <mergeCell ref="BI29:BL29"/>
    <mergeCell ref="BI30:BL30"/>
    <mergeCell ref="BI31:BL31"/>
    <mergeCell ref="BI32:BL32"/>
    <mergeCell ref="BI33:BL33"/>
    <mergeCell ref="BI34:BL34"/>
    <mergeCell ref="BI35:BL35"/>
    <mergeCell ref="BI36:BL36"/>
    <mergeCell ref="BI37:BL37"/>
    <mergeCell ref="BI38:BL38"/>
    <mergeCell ref="AZ36:BA36"/>
    <mergeCell ref="AZ37:BA37"/>
    <mergeCell ref="AA38:AC38"/>
    <mergeCell ref="AP34:AS34"/>
    <mergeCell ref="AT34:AV34"/>
    <mergeCell ref="AG32:AH32"/>
    <mergeCell ref="AG33:AH33"/>
    <mergeCell ref="AG34:AH34"/>
    <mergeCell ref="P38:U38"/>
    <mergeCell ref="N38:O38"/>
    <mergeCell ref="W32:Z32"/>
    <mergeCell ref="AA32:AC32"/>
    <mergeCell ref="P37:U37"/>
    <mergeCell ref="AD38:AF38"/>
    <mergeCell ref="AD37:AF37"/>
    <mergeCell ref="AD36:AF36"/>
    <mergeCell ref="AD35:AF35"/>
    <mergeCell ref="AD34:AF34"/>
    <mergeCell ref="AD33:AF33"/>
    <mergeCell ref="W33:Z33"/>
    <mergeCell ref="AA33:AC33"/>
    <mergeCell ref="W38:Z38"/>
    <mergeCell ref="W34:Z34"/>
    <mergeCell ref="AA34:AC34"/>
    <mergeCell ref="W35:Z35"/>
    <mergeCell ref="AP38:AS38"/>
    <mergeCell ref="AT38:AV38"/>
    <mergeCell ref="AZ38:BA38"/>
    <mergeCell ref="AI35:AN35"/>
    <mergeCell ref="AI36:AN36"/>
    <mergeCell ref="AI37:AN37"/>
    <mergeCell ref="AA35:AC35"/>
    <mergeCell ref="AP35:AS35"/>
    <mergeCell ref="AI38:AN38"/>
    <mergeCell ref="AP37:AS37"/>
    <mergeCell ref="AT37:AV37"/>
    <mergeCell ref="AW38:AY38"/>
    <mergeCell ref="AG36:AH36"/>
    <mergeCell ref="AG37:AH37"/>
    <mergeCell ref="AG38:AH38"/>
    <mergeCell ref="AW31:AY31"/>
    <mergeCell ref="AW32:AY32"/>
    <mergeCell ref="AW33:AY33"/>
    <mergeCell ref="AW34:AY34"/>
    <mergeCell ref="AW35:AY35"/>
    <mergeCell ref="BB29:BG29"/>
    <mergeCell ref="BB30:BG30"/>
    <mergeCell ref="BB31:BG31"/>
    <mergeCell ref="BB32:BG32"/>
    <mergeCell ref="BB33:BG33"/>
    <mergeCell ref="BB34:BG34"/>
    <mergeCell ref="BB35:BG35"/>
    <mergeCell ref="AZ33:BA33"/>
    <mergeCell ref="AZ34:BA34"/>
    <mergeCell ref="AZ35:BA35"/>
    <mergeCell ref="BB36:BG36"/>
    <mergeCell ref="BB37:BG37"/>
    <mergeCell ref="BB38:BG38"/>
    <mergeCell ref="AW37:AY37"/>
    <mergeCell ref="AZ29:BA29"/>
    <mergeCell ref="AZ30:BA30"/>
    <mergeCell ref="AZ31:BA31"/>
    <mergeCell ref="AZ32:BA32"/>
    <mergeCell ref="I14:U14"/>
    <mergeCell ref="W14:AI14"/>
    <mergeCell ref="AK14:AW14"/>
    <mergeCell ref="AY22:BK22"/>
    <mergeCell ref="AY20:BK20"/>
    <mergeCell ref="AY18:BK18"/>
    <mergeCell ref="AY16:BK16"/>
    <mergeCell ref="AY14:BK14"/>
    <mergeCell ref="W22:AI22"/>
    <mergeCell ref="W20:AI20"/>
    <mergeCell ref="W18:AI18"/>
    <mergeCell ref="W16:AI16"/>
    <mergeCell ref="AP36:AS36"/>
    <mergeCell ref="AT36:AV36"/>
    <mergeCell ref="AI33:AN33"/>
    <mergeCell ref="AI34:AN34"/>
    <mergeCell ref="D30:G30"/>
    <mergeCell ref="D31:G31"/>
    <mergeCell ref="D32:G32"/>
    <mergeCell ref="AK16:AW16"/>
    <mergeCell ref="AK18:AW18"/>
    <mergeCell ref="AK20:AW20"/>
    <mergeCell ref="AK22:AW22"/>
    <mergeCell ref="W26:AN26"/>
    <mergeCell ref="AP26:BG26"/>
    <mergeCell ref="AI29:AN29"/>
    <mergeCell ref="AI30:AN30"/>
    <mergeCell ref="AI31:AN31"/>
    <mergeCell ref="AI32:AN32"/>
    <mergeCell ref="W31:Z31"/>
    <mergeCell ref="AA31:AC31"/>
    <mergeCell ref="AP29:AS29"/>
    <mergeCell ref="K29:M29"/>
    <mergeCell ref="N29:O29"/>
    <mergeCell ref="P29:U29"/>
    <mergeCell ref="AG29:AH29"/>
    <mergeCell ref="AG30:AH30"/>
    <mergeCell ref="AG31:AH31"/>
    <mergeCell ref="AW29:AY29"/>
    <mergeCell ref="AW30:AY30"/>
    <mergeCell ref="AG69:AN69"/>
    <mergeCell ref="AP69:AQ69"/>
    <mergeCell ref="AZ69:BG69"/>
    <mergeCell ref="C16:G16"/>
    <mergeCell ref="C18:G18"/>
    <mergeCell ref="C20:G20"/>
    <mergeCell ref="C22:G22"/>
    <mergeCell ref="K34:M34"/>
    <mergeCell ref="N34:O34"/>
    <mergeCell ref="P34:U34"/>
    <mergeCell ref="N32:O32"/>
    <mergeCell ref="D33:G33"/>
    <mergeCell ref="H33:J33"/>
    <mergeCell ref="K33:M33"/>
    <mergeCell ref="N33:O33"/>
    <mergeCell ref="P33:U33"/>
    <mergeCell ref="D34:G34"/>
    <mergeCell ref="H34:J34"/>
    <mergeCell ref="D28:G28"/>
    <mergeCell ref="AW36:AY36"/>
    <mergeCell ref="AT35:AV35"/>
    <mergeCell ref="D29:G29"/>
    <mergeCell ref="K31:M31"/>
    <mergeCell ref="K32:M32"/>
    <mergeCell ref="K36:M36"/>
    <mergeCell ref="N30:O30"/>
    <mergeCell ref="N31:O31"/>
    <mergeCell ref="N36:O36"/>
    <mergeCell ref="N37:O37"/>
    <mergeCell ref="K37:M37"/>
    <mergeCell ref="P30:U30"/>
    <mergeCell ref="P31:U31"/>
    <mergeCell ref="P32:U32"/>
    <mergeCell ref="P36:U36"/>
    <mergeCell ref="C14:G14"/>
    <mergeCell ref="O8:AN9"/>
    <mergeCell ref="O6:AN6"/>
    <mergeCell ref="D67:J67"/>
    <mergeCell ref="H28:J28"/>
    <mergeCell ref="H29:J29"/>
    <mergeCell ref="D26:U26"/>
    <mergeCell ref="D35:G35"/>
    <mergeCell ref="I22:U22"/>
    <mergeCell ref="I20:U20"/>
    <mergeCell ref="I18:U18"/>
    <mergeCell ref="I16:U16"/>
    <mergeCell ref="D36:G36"/>
    <mergeCell ref="D37:G37"/>
    <mergeCell ref="H30:J30"/>
    <mergeCell ref="H31:J31"/>
    <mergeCell ref="H32:J32"/>
    <mergeCell ref="H35:J35"/>
    <mergeCell ref="K35:M35"/>
    <mergeCell ref="N35:O35"/>
    <mergeCell ref="P35:U35"/>
    <mergeCell ref="H36:J36"/>
    <mergeCell ref="H37:J37"/>
    <mergeCell ref="K30:M30"/>
    <mergeCell ref="AP73:BG73"/>
    <mergeCell ref="BI73:BL73"/>
    <mergeCell ref="D75:J75"/>
    <mergeCell ref="K75:M75"/>
    <mergeCell ref="N75:U75"/>
    <mergeCell ref="W75:AC75"/>
    <mergeCell ref="AD75:AF75"/>
    <mergeCell ref="AG75:AN75"/>
    <mergeCell ref="AP75:AV75"/>
    <mergeCell ref="AW75:AY75"/>
    <mergeCell ref="AZ75:BG75"/>
    <mergeCell ref="BI75:BL75"/>
    <mergeCell ref="BI76:BL76"/>
    <mergeCell ref="D77:J77"/>
    <mergeCell ref="K77:M77"/>
    <mergeCell ref="N77:U77"/>
    <mergeCell ref="W77:AC77"/>
    <mergeCell ref="AD77:AF77"/>
    <mergeCell ref="AG77:AN77"/>
    <mergeCell ref="AP77:AV77"/>
    <mergeCell ref="AW77:AY77"/>
    <mergeCell ref="AZ77:BG77"/>
    <mergeCell ref="BI77:BL77"/>
    <mergeCell ref="D76:J76"/>
    <mergeCell ref="K76:M76"/>
    <mergeCell ref="N76:U76"/>
    <mergeCell ref="W76:AC76"/>
    <mergeCell ref="AD76:AF76"/>
    <mergeCell ref="AG76:AN76"/>
    <mergeCell ref="AP76:AV76"/>
    <mergeCell ref="AW76:AY76"/>
    <mergeCell ref="AZ76:BG76"/>
    <mergeCell ref="F123:N123"/>
    <mergeCell ref="C105:K105"/>
    <mergeCell ref="C97:K97"/>
    <mergeCell ref="AJ99:AQ99"/>
    <mergeCell ref="C93:K93"/>
    <mergeCell ref="C94:K94"/>
    <mergeCell ref="C95:K95"/>
    <mergeCell ref="C96:K96"/>
    <mergeCell ref="BI78:BL78"/>
    <mergeCell ref="N80:U80"/>
    <mergeCell ref="W80:X80"/>
    <mergeCell ref="AG80:AN80"/>
    <mergeCell ref="AP80:AQ80"/>
    <mergeCell ref="AZ80:BG80"/>
    <mergeCell ref="D78:J78"/>
    <mergeCell ref="K78:M78"/>
    <mergeCell ref="N78:U78"/>
    <mergeCell ref="W78:AC78"/>
    <mergeCell ref="AD78:AF78"/>
    <mergeCell ref="AG78:AN78"/>
    <mergeCell ref="AP78:AV78"/>
    <mergeCell ref="AW78:AY78"/>
    <mergeCell ref="AZ78:BG78"/>
    <mergeCell ref="BI84:BL84"/>
    <mergeCell ref="M93:AA93"/>
    <mergeCell ref="M94:AA94"/>
    <mergeCell ref="M95:AA95"/>
    <mergeCell ref="M96:AA96"/>
    <mergeCell ref="M97:AA97"/>
    <mergeCell ref="AC86:AQ86"/>
    <mergeCell ref="AC87:AQ87"/>
    <mergeCell ref="AC88:AQ88"/>
    <mergeCell ref="AC89:AQ89"/>
    <mergeCell ref="AC90:AQ90"/>
    <mergeCell ref="AC91:AQ91"/>
    <mergeCell ref="AC92:AQ92"/>
    <mergeCell ref="AC93:AQ93"/>
    <mergeCell ref="AC94:AQ94"/>
    <mergeCell ref="AC95:AQ95"/>
    <mergeCell ref="AC96:AQ96"/>
    <mergeCell ref="AC97:AQ97"/>
    <mergeCell ref="T117:AA117"/>
    <mergeCell ref="AJ117:AQ117"/>
    <mergeCell ref="AZ117:BG117"/>
    <mergeCell ref="M105:AA105"/>
    <mergeCell ref="AC105:AQ105"/>
    <mergeCell ref="AS105:BG105"/>
    <mergeCell ref="M106:AA106"/>
    <mergeCell ref="AC106:AQ106"/>
    <mergeCell ref="AS106:BG106"/>
    <mergeCell ref="M107:AA107"/>
    <mergeCell ref="AC107:AQ107"/>
    <mergeCell ref="AS107:BG107"/>
    <mergeCell ref="AS111:BG111"/>
    <mergeCell ref="AS113:BG113"/>
    <mergeCell ref="AS115:BG115"/>
  </mergeCells>
  <phoneticPr fontId="4" type="noConversion"/>
  <hyperlinks>
    <hyperlink ref="BL40" location="'FR23_Nähere Beschreibungen'!C16" display="Bitte hier klicken, wenn Sie mehr Platz für Ihre Beschreibungen benötigen." xr:uid="{F74F8280-8F0E-4A12-8F71-31BA3147B7BC}"/>
    <hyperlink ref="BL58" location="'FR23_Nähere Beschreibungen'!C30" display="Bitte hier klicken, wenn Sie mehr Platz für Ihre Beschreibungen benötigen." xr:uid="{FE3E9764-0E00-48B9-B2A1-4A601A041130}"/>
    <hyperlink ref="BL69" location="'FR23_Nähere Beschreibungen'!C44" display="Bitte hier klicken, wenn Sie mehr Platz für Ihre Beschreibungen benötigen." xr:uid="{CF217A6E-0A9A-441A-B402-A04BC9AB9AA6}"/>
    <hyperlink ref="BL80" location="'FR23_Nähere Beschreibungen'!C51" display="Bitte hier klicken, wenn Sie mehr Platz für Ihre Beschreibungen benötigen." xr:uid="{0FB3CA06-125C-443C-B199-153A69B3870C}"/>
    <hyperlink ref="BL99" location="'FR23_Nähere Beschreibungen'!C58" display="Bitte hier klicken, wenn Sie mehr Platz für Ihre Beschreibungen benötigen." xr:uid="{DA65A43B-4045-4C32-9082-0BAE0C406AEA}"/>
    <hyperlink ref="BL117" location="'FR23_Nähere Beschreibungen'!C72" display="Bitte hier klicken, wenn Sie mehr Platz für Ihre Beschreibungen benötigen." xr:uid="{4BFC3917-C17E-46C7-BA31-A2FD70910761}"/>
  </hyperlinks>
  <pageMargins left="0.70866141732283472" right="0.70866141732283472" top="0.78740157480314965" bottom="0.78740157480314965" header="0.31496062992125984" footer="0.31496062992125984"/>
  <pageSetup paperSize="9" scale="44" orientation="landscape" verticalDpi="1200" r:id="rId1"/>
  <headerFooter>
    <oddHeader xml:space="preserve">&amp;L&amp;G
</oddHeader>
    <oddFooter>&amp;R&amp;P</oddFooter>
  </headerFooter>
  <rowBreaks count="1" manualBreakCount="1">
    <brk id="81" min="2" max="63" man="1"/>
  </rowBreaks>
  <ignoredErrors>
    <ignoredError sqref="O8 O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7A605DD3-2B74-4ECF-87EA-2BB0F43B1907}">
          <x14:formula1>
            <xm:f>Hilfe!$A$3:$A$21</xm:f>
          </x14:formula1>
          <xm:sqref>W29:Z38 D29:G38 AP29:AS38</xm:sqref>
        </x14:dataValidation>
        <x14:dataValidation type="list" allowBlank="1" showInputMessage="1" showErrorMessage="1" xr:uid="{59F3FB9C-A028-457A-A360-683086AA5FDB}">
          <x14:formula1>
            <xm:f>Hilfe!$J$4:$J$6</xm:f>
          </x14:formula1>
          <xm:sqref>AW76:AY78 AZ29:BA38 AW65:AY67 AV47:AW56</xm:sqref>
        </x14:dataValidation>
        <x14:dataValidation type="list" allowBlank="1" showInputMessage="1" showErrorMessage="1" xr:uid="{28CACE63-D87E-4723-922E-5E608025349A}">
          <x14:formula1>
            <xm:f>Projektauswahl!$A$2:$A$175</xm:f>
          </x14:formula1>
          <xm:sqref>O4:U4</xm:sqref>
        </x14:dataValidation>
        <x14:dataValidation type="list" allowBlank="1" showInputMessage="1" showErrorMessage="1" xr:uid="{2921FCD8-0CEE-48F3-AC5A-1174A5447EF7}">
          <x14:formula1>
            <xm:f>Hilfe!$B$2:$G$2</xm:f>
          </x14:formula1>
          <xm:sqref>H29:J38 AA29:AC38 AT29:AV38</xm:sqref>
        </x14:dataValidation>
        <x14:dataValidation type="list" allowBlank="1" showInputMessage="1" showErrorMessage="1" xr:uid="{FE56A8D2-43D0-44B0-8E52-00FDE4DE088B}">
          <x14:formula1>
            <xm:f>Hilfe!$I$3:$I$21</xm:f>
          </x14:formula1>
          <xm:sqref>K29:M38 AD29:AF38 AW29:AY38</xm:sqref>
        </x14:dataValidation>
        <x14:dataValidation type="list" allowBlank="1" showInputMessage="1" showErrorMessage="1" xr:uid="{3565D56F-A033-4E27-8653-424811743ECE}">
          <x14:formula1>
            <xm:f>Hilfe!$J$4:$J$12</xm:f>
          </x14:formula1>
          <xm:sqref>N29:O38 K65:M67 J47:K56 K76:M78</xm:sqref>
        </x14:dataValidation>
        <x14:dataValidation type="list" allowBlank="1" showInputMessage="1" showErrorMessage="1" xr:uid="{5A50B9F8-320C-44FE-A345-34AD470DA4CF}">
          <x14:formula1>
            <xm:f>Hilfe!$J$4:$J$15</xm:f>
          </x14:formula1>
          <xm:sqref>AG29:AH38 AD65:AF67 AC47:AD56 AD76:AF78</xm:sqref>
        </x14:dataValidation>
        <x14:dataValidation type="list" allowBlank="1" showInputMessage="1" showErrorMessage="1" xr:uid="{38D27AEE-30AF-4498-9A6D-A0E5D0691FD5}">
          <x14:formula1>
            <xm:f>Hilfe!$L$3:$L$34</xm:f>
          </x14:formula1>
          <xm:sqref>D65:J67 W65:AC67 AP65:AV67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926E1-0425-4E29-B54C-42C389D9BD93}">
  <dimension ref="B1:AC81"/>
  <sheetViews>
    <sheetView showGridLines="0" showRowColHeaders="0" zoomScaleNormal="100" workbookViewId="0">
      <selection activeCell="B10" sqref="B10"/>
    </sheetView>
  </sheetViews>
  <sheetFormatPr baseColWidth="10" defaultColWidth="11.453125" defaultRowHeight="15" x14ac:dyDescent="0.4"/>
  <cols>
    <col min="1" max="1" width="11.453125" style="64"/>
    <col min="2" max="2" width="29.7265625" style="64" customWidth="1"/>
    <col min="3" max="3" width="125.453125" style="64" customWidth="1"/>
    <col min="4" max="4" width="14.453125" style="64" customWidth="1"/>
    <col min="5" max="16384" width="11.453125" style="64"/>
  </cols>
  <sheetData>
    <row r="1" spans="2:29" s="10" customFormat="1" x14ac:dyDescent="0.35"/>
    <row r="2" spans="2:29" s="10" customFormat="1" ht="31.5" customHeight="1" x14ac:dyDescent="0.35">
      <c r="B2" s="31" t="s">
        <v>555</v>
      </c>
    </row>
    <row r="3" spans="2:29" s="10" customFormat="1" ht="8.15" customHeight="1" x14ac:dyDescent="0.35"/>
    <row r="4" spans="2:29" s="10" customFormat="1" ht="15" customHeight="1" x14ac:dyDescent="0.35">
      <c r="B4" s="60" t="s">
        <v>547</v>
      </c>
      <c r="C4" s="61" t="str">
        <f>IF(FR23_Finanzierungsplan!O4="","",FR23_Finanzierungsplan!O4)</f>
        <v/>
      </c>
    </row>
    <row r="5" spans="2:29" s="12" customFormat="1" ht="6" customHeight="1" x14ac:dyDescent="0.35">
      <c r="B5" s="62"/>
      <c r="C5" s="63"/>
    </row>
    <row r="6" spans="2:29" s="10" customFormat="1" ht="15" customHeight="1" x14ac:dyDescent="0.35">
      <c r="B6" s="60" t="s">
        <v>548</v>
      </c>
      <c r="C6" s="63" t="str">
        <f>IF(FR23_Finanzierungsplan!O6="","",FR23_Finanzierungsplan!O6)</f>
        <v/>
      </c>
    </row>
    <row r="7" spans="2:29" s="12" customFormat="1" ht="6" customHeight="1" x14ac:dyDescent="0.35">
      <c r="B7" s="62"/>
      <c r="C7" s="63"/>
    </row>
    <row r="8" spans="2:29" s="10" customFormat="1" ht="30.75" customHeight="1" x14ac:dyDescent="0.35">
      <c r="B8" s="60" t="s">
        <v>549</v>
      </c>
      <c r="C8" s="63" t="str">
        <f>IF(FR23_Finanzierungsplan!O8="","",FR23_Finanzierungsplan!O8)</f>
        <v/>
      </c>
    </row>
    <row r="9" spans="2:29" x14ac:dyDescent="0.4">
      <c r="B9" s="65"/>
      <c r="C9" s="66"/>
    </row>
    <row r="10" spans="2:29" x14ac:dyDescent="0.4">
      <c r="B10" s="59" t="s">
        <v>557</v>
      </c>
      <c r="C10" s="66"/>
    </row>
    <row r="11" spans="2:29" s="10" customFormat="1" ht="15" customHeight="1" x14ac:dyDescent="0.4">
      <c r="B11" s="64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2:29" s="10" customFormat="1" ht="8.15" customHeight="1" x14ac:dyDescent="0.35"/>
    <row r="13" spans="2:29" ht="20" x14ac:dyDescent="0.4">
      <c r="B13" s="43" t="s">
        <v>546</v>
      </c>
    </row>
    <row r="14" spans="2:29" s="10" customFormat="1" ht="8.15" customHeight="1" thickBot="1" x14ac:dyDescent="0.4"/>
    <row r="15" spans="2:29" ht="15.5" thickBot="1" x14ac:dyDescent="0.45">
      <c r="B15" s="30" t="s">
        <v>6</v>
      </c>
      <c r="C15" s="67" t="s">
        <v>22</v>
      </c>
    </row>
    <row r="16" spans="2:29" x14ac:dyDescent="0.4">
      <c r="B16" s="55">
        <v>1</v>
      </c>
      <c r="C16" s="52"/>
    </row>
    <row r="17" spans="2:3" x14ac:dyDescent="0.4">
      <c r="B17" s="56">
        <v>2</v>
      </c>
      <c r="C17" s="53"/>
    </row>
    <row r="18" spans="2:3" x14ac:dyDescent="0.4">
      <c r="B18" s="56">
        <v>3</v>
      </c>
      <c r="C18" s="53"/>
    </row>
    <row r="19" spans="2:3" x14ac:dyDescent="0.4">
      <c r="B19" s="56">
        <v>4</v>
      </c>
      <c r="C19" s="53"/>
    </row>
    <row r="20" spans="2:3" x14ac:dyDescent="0.4">
      <c r="B20" s="56">
        <v>5</v>
      </c>
      <c r="C20" s="53"/>
    </row>
    <row r="21" spans="2:3" x14ac:dyDescent="0.4">
      <c r="B21" s="56">
        <v>6</v>
      </c>
      <c r="C21" s="53"/>
    </row>
    <row r="22" spans="2:3" x14ac:dyDescent="0.4">
      <c r="B22" s="56">
        <v>7</v>
      </c>
      <c r="C22" s="53"/>
    </row>
    <row r="23" spans="2:3" x14ac:dyDescent="0.4">
      <c r="B23" s="56">
        <v>8</v>
      </c>
      <c r="C23" s="53"/>
    </row>
    <row r="24" spans="2:3" x14ac:dyDescent="0.4">
      <c r="B24" s="56">
        <v>9</v>
      </c>
      <c r="C24" s="53"/>
    </row>
    <row r="25" spans="2:3" ht="15.5" thickBot="1" x14ac:dyDescent="0.45">
      <c r="B25" s="57">
        <v>10</v>
      </c>
      <c r="C25" s="54"/>
    </row>
    <row r="27" spans="2:3" ht="20" x14ac:dyDescent="0.4">
      <c r="B27" s="43" t="s">
        <v>550</v>
      </c>
    </row>
    <row r="28" spans="2:3" s="10" customFormat="1" ht="8.15" customHeight="1" thickBot="1" x14ac:dyDescent="0.4"/>
    <row r="29" spans="2:3" ht="15.5" thickBot="1" x14ac:dyDescent="0.45">
      <c r="B29" s="30" t="s">
        <v>6</v>
      </c>
      <c r="C29" s="67" t="s">
        <v>22</v>
      </c>
    </row>
    <row r="30" spans="2:3" x14ac:dyDescent="0.4">
      <c r="B30" s="55">
        <v>1</v>
      </c>
      <c r="C30" s="52"/>
    </row>
    <row r="31" spans="2:3" x14ac:dyDescent="0.4">
      <c r="B31" s="56">
        <v>2</v>
      </c>
      <c r="C31" s="53"/>
    </row>
    <row r="32" spans="2:3" x14ac:dyDescent="0.4">
      <c r="B32" s="56">
        <v>3</v>
      </c>
      <c r="C32" s="53"/>
    </row>
    <row r="33" spans="2:3" x14ac:dyDescent="0.4">
      <c r="B33" s="56">
        <v>4</v>
      </c>
      <c r="C33" s="53"/>
    </row>
    <row r="34" spans="2:3" x14ac:dyDescent="0.4">
      <c r="B34" s="56">
        <v>5</v>
      </c>
      <c r="C34" s="53"/>
    </row>
    <row r="35" spans="2:3" x14ac:dyDescent="0.4">
      <c r="B35" s="56">
        <v>6</v>
      </c>
      <c r="C35" s="53"/>
    </row>
    <row r="36" spans="2:3" x14ac:dyDescent="0.4">
      <c r="B36" s="56">
        <v>7</v>
      </c>
      <c r="C36" s="53"/>
    </row>
    <row r="37" spans="2:3" x14ac:dyDescent="0.4">
      <c r="B37" s="56">
        <v>8</v>
      </c>
      <c r="C37" s="53"/>
    </row>
    <row r="38" spans="2:3" x14ac:dyDescent="0.4">
      <c r="B38" s="56">
        <v>9</v>
      </c>
      <c r="C38" s="53"/>
    </row>
    <row r="39" spans="2:3" ht="15.5" thickBot="1" x14ac:dyDescent="0.45">
      <c r="B39" s="57">
        <v>10</v>
      </c>
      <c r="C39" s="54"/>
    </row>
    <row r="41" spans="2:3" ht="20" x14ac:dyDescent="0.4">
      <c r="B41" s="43" t="s">
        <v>551</v>
      </c>
    </row>
    <row r="42" spans="2:3" ht="15.5" thickBot="1" x14ac:dyDescent="0.45">
      <c r="B42" s="10"/>
      <c r="C42" s="10"/>
    </row>
    <row r="43" spans="2:3" ht="15.5" thickBot="1" x14ac:dyDescent="0.45">
      <c r="B43" s="30" t="s">
        <v>6</v>
      </c>
      <c r="C43" s="67" t="s">
        <v>22</v>
      </c>
    </row>
    <row r="44" spans="2:3" x14ac:dyDescent="0.4">
      <c r="B44" s="55">
        <v>1</v>
      </c>
      <c r="C44" s="52"/>
    </row>
    <row r="45" spans="2:3" x14ac:dyDescent="0.4">
      <c r="B45" s="56">
        <v>2</v>
      </c>
      <c r="C45" s="53"/>
    </row>
    <row r="46" spans="2:3" x14ac:dyDescent="0.4">
      <c r="B46" s="56">
        <v>3</v>
      </c>
      <c r="C46" s="53"/>
    </row>
    <row r="48" spans="2:3" ht="20" x14ac:dyDescent="0.4">
      <c r="B48" s="43" t="s">
        <v>552</v>
      </c>
    </row>
    <row r="49" spans="2:3" s="10" customFormat="1" ht="8.15" customHeight="1" thickBot="1" x14ac:dyDescent="0.4"/>
    <row r="50" spans="2:3" ht="15.5" thickBot="1" x14ac:dyDescent="0.45">
      <c r="B50" s="30" t="s">
        <v>6</v>
      </c>
      <c r="C50" s="67" t="s">
        <v>22</v>
      </c>
    </row>
    <row r="51" spans="2:3" x14ac:dyDescent="0.4">
      <c r="B51" s="55">
        <v>1</v>
      </c>
      <c r="C51" s="52"/>
    </row>
    <row r="52" spans="2:3" x14ac:dyDescent="0.4">
      <c r="B52" s="56">
        <v>2</v>
      </c>
      <c r="C52" s="53"/>
    </row>
    <row r="53" spans="2:3" x14ac:dyDescent="0.4">
      <c r="B53" s="56">
        <v>3</v>
      </c>
      <c r="C53" s="53"/>
    </row>
    <row r="55" spans="2:3" ht="20" x14ac:dyDescent="0.4">
      <c r="B55" s="43" t="s">
        <v>553</v>
      </c>
    </row>
    <row r="56" spans="2:3" s="10" customFormat="1" ht="8.15" customHeight="1" thickBot="1" x14ac:dyDescent="0.4"/>
    <row r="57" spans="2:3" ht="15.5" thickBot="1" x14ac:dyDescent="0.45">
      <c r="B57" s="30" t="s">
        <v>6</v>
      </c>
      <c r="C57" s="67" t="s">
        <v>22</v>
      </c>
    </row>
    <row r="58" spans="2:3" x14ac:dyDescent="0.4">
      <c r="B58" s="55">
        <v>1</v>
      </c>
      <c r="C58" s="52"/>
    </row>
    <row r="59" spans="2:3" x14ac:dyDescent="0.4">
      <c r="B59" s="56">
        <v>2</v>
      </c>
      <c r="C59" s="53"/>
    </row>
    <row r="60" spans="2:3" x14ac:dyDescent="0.4">
      <c r="B60" s="56">
        <v>3</v>
      </c>
      <c r="C60" s="53"/>
    </row>
    <row r="61" spans="2:3" x14ac:dyDescent="0.4">
      <c r="B61" s="56">
        <v>4</v>
      </c>
      <c r="C61" s="53"/>
    </row>
    <row r="62" spans="2:3" x14ac:dyDescent="0.4">
      <c r="B62" s="56">
        <v>5</v>
      </c>
      <c r="C62" s="53"/>
    </row>
    <row r="63" spans="2:3" x14ac:dyDescent="0.4">
      <c r="B63" s="56">
        <v>6</v>
      </c>
      <c r="C63" s="53"/>
    </row>
    <row r="64" spans="2:3" x14ac:dyDescent="0.4">
      <c r="B64" s="56">
        <v>7</v>
      </c>
      <c r="C64" s="53"/>
    </row>
    <row r="65" spans="2:3" x14ac:dyDescent="0.4">
      <c r="B65" s="56">
        <v>8</v>
      </c>
      <c r="C65" s="53"/>
    </row>
    <row r="66" spans="2:3" x14ac:dyDescent="0.4">
      <c r="B66" s="56">
        <v>9</v>
      </c>
      <c r="C66" s="53"/>
    </row>
    <row r="67" spans="2:3" ht="15.5" thickBot="1" x14ac:dyDescent="0.45">
      <c r="B67" s="57">
        <v>10</v>
      </c>
      <c r="C67" s="54"/>
    </row>
    <row r="69" spans="2:3" ht="20" x14ac:dyDescent="0.4">
      <c r="B69" s="43" t="s">
        <v>554</v>
      </c>
    </row>
    <row r="70" spans="2:3" s="10" customFormat="1" ht="8.15" customHeight="1" thickBot="1" x14ac:dyDescent="0.4"/>
    <row r="71" spans="2:3" ht="15.5" thickBot="1" x14ac:dyDescent="0.45">
      <c r="B71" s="30" t="s">
        <v>6</v>
      </c>
      <c r="C71" s="67" t="s">
        <v>22</v>
      </c>
    </row>
    <row r="72" spans="2:3" x14ac:dyDescent="0.4">
      <c r="B72" s="55">
        <v>1</v>
      </c>
      <c r="C72" s="52"/>
    </row>
    <row r="73" spans="2:3" x14ac:dyDescent="0.4">
      <c r="B73" s="56">
        <v>2</v>
      </c>
      <c r="C73" s="53"/>
    </row>
    <row r="74" spans="2:3" x14ac:dyDescent="0.4">
      <c r="B74" s="56">
        <v>3</v>
      </c>
      <c r="C74" s="53"/>
    </row>
    <row r="75" spans="2:3" x14ac:dyDescent="0.4">
      <c r="B75" s="56">
        <v>4</v>
      </c>
      <c r="C75" s="53"/>
    </row>
    <row r="76" spans="2:3" x14ac:dyDescent="0.4">
      <c r="B76" s="56">
        <v>5</v>
      </c>
      <c r="C76" s="53"/>
    </row>
    <row r="77" spans="2:3" x14ac:dyDescent="0.4">
      <c r="B77" s="56">
        <v>6</v>
      </c>
      <c r="C77" s="53"/>
    </row>
    <row r="78" spans="2:3" x14ac:dyDescent="0.4">
      <c r="B78" s="56">
        <v>7</v>
      </c>
      <c r="C78" s="53"/>
    </row>
    <row r="79" spans="2:3" x14ac:dyDescent="0.4">
      <c r="B79" s="56">
        <v>8</v>
      </c>
      <c r="C79" s="53"/>
    </row>
    <row r="80" spans="2:3" x14ac:dyDescent="0.4">
      <c r="B80" s="56">
        <v>9</v>
      </c>
      <c r="C80" s="53"/>
    </row>
    <row r="81" spans="2:3" ht="15.5" thickBot="1" x14ac:dyDescent="0.45">
      <c r="B81" s="57">
        <v>10</v>
      </c>
      <c r="C81" s="54"/>
    </row>
  </sheetData>
  <sheetProtection algorithmName="SHA-512" hashValue="jXzbcwVywr3Im/Z9bTn9wRmIn0lLW7UxsCmWdrO7s1WDsu1R6TAWM0OHopJXzrIrzlxPPpyaZvHmtf/ZV0PwgQ==" saltValue="Q8rS3ac7roNe5LWzk9RoOg==" spinCount="100000" sheet="1" objects="1" scenarios="1" selectLockedCells="1"/>
  <phoneticPr fontId="4" type="noConversion"/>
  <hyperlinks>
    <hyperlink ref="B10" location="FR23_Finanzierungsplan!O4" display="Bitte hier klicken, um zurück zur Übersicht zu kommen." xr:uid="{92F80369-D246-4B29-BF8D-72765ACCA318}"/>
  </hyperlinks>
  <pageMargins left="0.7" right="0.7" top="0.78740157499999996" bottom="0.78740157499999996" header="0.3" footer="0.3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8ADC2-3C9F-47DD-8AC6-A2A4EB24F7B6}">
  <dimension ref="A2:M34"/>
  <sheetViews>
    <sheetView workbookViewId="0">
      <selection activeCell="Q14" sqref="Q14"/>
    </sheetView>
  </sheetViews>
  <sheetFormatPr baseColWidth="10" defaultRowHeight="14.5" x14ac:dyDescent="0.35"/>
  <sheetData>
    <row r="2" spans="1:13" x14ac:dyDescent="0.35"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I2" t="s">
        <v>5</v>
      </c>
      <c r="J2" t="s">
        <v>44</v>
      </c>
      <c r="L2" s="6" t="s">
        <v>507</v>
      </c>
      <c r="M2" s="7" t="s">
        <v>508</v>
      </c>
    </row>
    <row r="3" spans="1:13" ht="15" x14ac:dyDescent="0.4">
      <c r="A3" s="2" t="s">
        <v>28</v>
      </c>
      <c r="B3" s="3">
        <v>7400</v>
      </c>
      <c r="C3" s="3">
        <v>7900</v>
      </c>
      <c r="D3" s="3">
        <v>8300</v>
      </c>
      <c r="E3" s="3">
        <v>9200</v>
      </c>
      <c r="F3" s="3">
        <v>10000</v>
      </c>
      <c r="G3" s="3">
        <v>10300</v>
      </c>
      <c r="I3" s="3">
        <v>0.1</v>
      </c>
      <c r="J3">
        <v>0</v>
      </c>
      <c r="L3" s="8" t="s">
        <v>509</v>
      </c>
      <c r="M3" s="9">
        <v>5400</v>
      </c>
    </row>
    <row r="4" spans="1:13" ht="15" x14ac:dyDescent="0.4">
      <c r="A4" s="2" t="s">
        <v>29</v>
      </c>
      <c r="B4" s="3">
        <v>6700</v>
      </c>
      <c r="C4" s="3">
        <v>7200</v>
      </c>
      <c r="D4" s="3">
        <v>7600</v>
      </c>
      <c r="E4" s="3">
        <v>8300</v>
      </c>
      <c r="F4" s="3">
        <v>9100</v>
      </c>
      <c r="G4" s="3">
        <v>9500</v>
      </c>
      <c r="I4" s="3">
        <v>0.15</v>
      </c>
      <c r="J4">
        <v>1</v>
      </c>
      <c r="L4" s="8" t="s">
        <v>510</v>
      </c>
      <c r="M4" s="9">
        <v>6900</v>
      </c>
    </row>
    <row r="5" spans="1:13" ht="15" x14ac:dyDescent="0.4">
      <c r="A5" s="2" t="s">
        <v>30</v>
      </c>
      <c r="B5" s="3">
        <v>6300</v>
      </c>
      <c r="C5" s="3">
        <v>6700</v>
      </c>
      <c r="D5" s="3">
        <v>7000</v>
      </c>
      <c r="E5" s="3">
        <v>7700</v>
      </c>
      <c r="F5" s="3">
        <v>8700</v>
      </c>
      <c r="G5" s="3">
        <v>9000</v>
      </c>
      <c r="I5" s="3">
        <v>0.2</v>
      </c>
      <c r="J5">
        <v>2</v>
      </c>
      <c r="L5" s="8" t="s">
        <v>511</v>
      </c>
      <c r="M5" s="9">
        <v>5100</v>
      </c>
    </row>
    <row r="6" spans="1:13" ht="15" x14ac:dyDescent="0.4">
      <c r="A6" s="2" t="s">
        <v>31</v>
      </c>
      <c r="B6" s="3">
        <v>5600</v>
      </c>
      <c r="C6" s="3">
        <v>6100</v>
      </c>
      <c r="D6" s="3">
        <v>6800</v>
      </c>
      <c r="E6" s="3">
        <v>7600</v>
      </c>
      <c r="F6" s="3">
        <v>8500</v>
      </c>
      <c r="G6" s="3">
        <v>8800</v>
      </c>
      <c r="I6" s="3">
        <v>0.25</v>
      </c>
      <c r="J6">
        <v>3</v>
      </c>
      <c r="L6" s="8" t="s">
        <v>512</v>
      </c>
      <c r="M6" s="9">
        <v>6300</v>
      </c>
    </row>
    <row r="7" spans="1:13" ht="15" x14ac:dyDescent="0.4">
      <c r="A7" s="2" t="s">
        <v>32</v>
      </c>
      <c r="B7" s="3">
        <v>5500</v>
      </c>
      <c r="C7" s="3">
        <v>5900</v>
      </c>
      <c r="D7" s="3">
        <v>6400</v>
      </c>
      <c r="E7" s="3">
        <v>7000</v>
      </c>
      <c r="F7" s="3">
        <v>7900</v>
      </c>
      <c r="G7" s="3">
        <v>8100</v>
      </c>
      <c r="I7" s="3">
        <v>0.3</v>
      </c>
      <c r="J7">
        <v>4</v>
      </c>
      <c r="L7" s="8" t="s">
        <v>513</v>
      </c>
      <c r="M7" s="9">
        <v>4900</v>
      </c>
    </row>
    <row r="8" spans="1:13" ht="15" x14ac:dyDescent="0.4">
      <c r="A8" s="2" t="s">
        <v>33</v>
      </c>
      <c r="B8" s="3">
        <v>5400</v>
      </c>
      <c r="C8" s="3">
        <v>5700</v>
      </c>
      <c r="D8" s="3">
        <v>6200</v>
      </c>
      <c r="E8" s="3">
        <v>6600</v>
      </c>
      <c r="F8" s="3">
        <v>7400</v>
      </c>
      <c r="G8" s="3">
        <v>7600</v>
      </c>
      <c r="I8" s="3">
        <v>0.35</v>
      </c>
      <c r="J8">
        <v>5</v>
      </c>
      <c r="L8" s="8" t="s">
        <v>514</v>
      </c>
      <c r="M8" s="9">
        <v>6400</v>
      </c>
    </row>
    <row r="9" spans="1:13" ht="15" x14ac:dyDescent="0.4">
      <c r="A9" s="2" t="s">
        <v>34</v>
      </c>
      <c r="B9" s="3">
        <v>4700</v>
      </c>
      <c r="C9" s="3">
        <v>5200</v>
      </c>
      <c r="D9" s="3">
        <v>5400</v>
      </c>
      <c r="E9" s="3">
        <v>5900</v>
      </c>
      <c r="F9" s="3">
        <v>6500</v>
      </c>
      <c r="G9" s="3">
        <v>6700</v>
      </c>
      <c r="I9" s="3">
        <v>0.4</v>
      </c>
      <c r="J9">
        <v>6</v>
      </c>
      <c r="L9" s="8" t="s">
        <v>515</v>
      </c>
      <c r="M9" s="9">
        <v>4900</v>
      </c>
    </row>
    <row r="10" spans="1:13" ht="15" x14ac:dyDescent="0.4">
      <c r="A10" s="2" t="s">
        <v>35</v>
      </c>
      <c r="B10" s="3">
        <v>4700</v>
      </c>
      <c r="C10" s="3">
        <v>5200</v>
      </c>
      <c r="D10" s="3">
        <v>5200</v>
      </c>
      <c r="E10" s="3">
        <v>5400</v>
      </c>
      <c r="F10" s="3">
        <v>5900</v>
      </c>
      <c r="G10" s="3">
        <v>6200</v>
      </c>
      <c r="I10" s="3">
        <v>0.45</v>
      </c>
      <c r="J10">
        <v>7</v>
      </c>
      <c r="L10" s="8" t="s">
        <v>516</v>
      </c>
      <c r="M10" s="9">
        <v>5600</v>
      </c>
    </row>
    <row r="11" spans="1:13" ht="15" x14ac:dyDescent="0.4">
      <c r="A11" s="2" t="s">
        <v>36</v>
      </c>
      <c r="B11" s="3">
        <v>4500</v>
      </c>
      <c r="C11" s="3">
        <v>4800</v>
      </c>
      <c r="D11" s="3">
        <v>5100</v>
      </c>
      <c r="E11" s="3">
        <v>5300</v>
      </c>
      <c r="F11" s="3">
        <v>5500</v>
      </c>
      <c r="G11" s="3">
        <v>5600</v>
      </c>
      <c r="I11" s="3">
        <v>0.5</v>
      </c>
      <c r="J11">
        <v>8</v>
      </c>
      <c r="L11" s="8" t="s">
        <v>517</v>
      </c>
      <c r="M11" s="9">
        <v>4800</v>
      </c>
    </row>
    <row r="12" spans="1:13" ht="15" x14ac:dyDescent="0.4">
      <c r="A12" s="2" t="s">
        <v>37</v>
      </c>
      <c r="B12" s="3">
        <v>4300</v>
      </c>
      <c r="C12" s="3">
        <v>4600</v>
      </c>
      <c r="D12" s="3">
        <v>4800</v>
      </c>
      <c r="E12" s="3">
        <v>5100</v>
      </c>
      <c r="F12" s="3">
        <v>5200</v>
      </c>
      <c r="G12" s="3">
        <v>5400</v>
      </c>
      <c r="I12" s="3">
        <v>0.55000000000000004</v>
      </c>
      <c r="J12">
        <v>9</v>
      </c>
      <c r="L12" s="8" t="s">
        <v>518</v>
      </c>
      <c r="M12" s="9">
        <v>5500</v>
      </c>
    </row>
    <row r="13" spans="1:13" ht="15" x14ac:dyDescent="0.4">
      <c r="A13" s="2" t="s">
        <v>38</v>
      </c>
      <c r="B13" s="3">
        <v>4200</v>
      </c>
      <c r="C13" s="3">
        <v>4500</v>
      </c>
      <c r="D13" s="3">
        <v>4700</v>
      </c>
      <c r="E13" s="3">
        <v>5000</v>
      </c>
      <c r="F13" s="3">
        <v>5100</v>
      </c>
      <c r="G13" s="3">
        <v>5200</v>
      </c>
      <c r="I13" s="3">
        <v>0.6</v>
      </c>
      <c r="J13">
        <v>10</v>
      </c>
      <c r="L13" s="8" t="s">
        <v>519</v>
      </c>
      <c r="M13" s="9">
        <v>4900</v>
      </c>
    </row>
    <row r="14" spans="1:13" ht="15" x14ac:dyDescent="0.4">
      <c r="A14" s="2" t="s">
        <v>39</v>
      </c>
      <c r="B14" s="3">
        <v>4100</v>
      </c>
      <c r="C14" s="3">
        <v>4400</v>
      </c>
      <c r="D14" s="3">
        <v>4500</v>
      </c>
      <c r="E14" s="3">
        <v>4700</v>
      </c>
      <c r="F14" s="3">
        <v>4800</v>
      </c>
      <c r="G14" s="3">
        <v>5000</v>
      </c>
      <c r="I14" s="3">
        <v>0.65</v>
      </c>
      <c r="J14">
        <v>11</v>
      </c>
      <c r="L14" s="8" t="s">
        <v>520</v>
      </c>
      <c r="M14" s="9">
        <v>5600</v>
      </c>
    </row>
    <row r="15" spans="1:13" ht="15" x14ac:dyDescent="0.4">
      <c r="A15" s="2" t="s">
        <v>40</v>
      </c>
      <c r="B15" s="3">
        <v>3900</v>
      </c>
      <c r="C15" s="3">
        <v>4200</v>
      </c>
      <c r="D15" s="3">
        <v>4400</v>
      </c>
      <c r="E15" s="3">
        <v>4500</v>
      </c>
      <c r="F15" s="3">
        <v>4600</v>
      </c>
      <c r="G15" s="3">
        <v>4700</v>
      </c>
      <c r="I15" s="3">
        <v>0.7</v>
      </c>
      <c r="J15">
        <v>12</v>
      </c>
      <c r="L15" s="8" t="s">
        <v>521</v>
      </c>
      <c r="M15" s="9">
        <v>5000</v>
      </c>
    </row>
    <row r="16" spans="1:13" ht="15" x14ac:dyDescent="0.4">
      <c r="A16" s="2" t="s">
        <v>41</v>
      </c>
      <c r="B16" s="3">
        <v>3700</v>
      </c>
      <c r="C16" s="3">
        <v>4100</v>
      </c>
      <c r="D16" s="3">
        <v>4200</v>
      </c>
      <c r="E16" s="3">
        <v>4400</v>
      </c>
      <c r="F16" s="3">
        <v>4500</v>
      </c>
      <c r="G16" s="3">
        <v>4600</v>
      </c>
      <c r="I16" s="3">
        <v>0.75</v>
      </c>
      <c r="L16" s="8" t="s">
        <v>522</v>
      </c>
      <c r="M16" s="9">
        <v>6300</v>
      </c>
    </row>
    <row r="17" spans="1:13" ht="15" x14ac:dyDescent="0.4">
      <c r="A17" s="2" t="s">
        <v>42</v>
      </c>
      <c r="B17" s="3">
        <v>3500</v>
      </c>
      <c r="C17" s="3">
        <v>3900</v>
      </c>
      <c r="D17" s="3">
        <v>4000</v>
      </c>
      <c r="E17" s="3">
        <v>4100</v>
      </c>
      <c r="F17" s="3">
        <v>4300</v>
      </c>
      <c r="G17" s="3">
        <v>4500</v>
      </c>
      <c r="I17" s="3">
        <v>0.8</v>
      </c>
      <c r="L17" s="8" t="s">
        <v>523</v>
      </c>
      <c r="M17" s="9">
        <v>4800</v>
      </c>
    </row>
    <row r="18" spans="1:13" ht="15" x14ac:dyDescent="0.4">
      <c r="A18" s="2" t="s">
        <v>24</v>
      </c>
      <c r="B18" s="3">
        <v>7300</v>
      </c>
      <c r="C18" s="3">
        <v>7700</v>
      </c>
      <c r="D18" s="3">
        <v>8000</v>
      </c>
      <c r="E18" s="3">
        <v>8500</v>
      </c>
      <c r="F18" s="3">
        <v>9100</v>
      </c>
      <c r="G18" s="3">
        <v>9400</v>
      </c>
      <c r="I18" s="3">
        <v>0.85</v>
      </c>
      <c r="L18" s="8" t="s">
        <v>524</v>
      </c>
      <c r="M18" s="9">
        <v>6200</v>
      </c>
    </row>
    <row r="19" spans="1:13" ht="15" x14ac:dyDescent="0.4">
      <c r="A19" s="2" t="s">
        <v>25</v>
      </c>
      <c r="B19" s="3">
        <v>9700</v>
      </c>
      <c r="C19" s="3">
        <v>10500</v>
      </c>
      <c r="D19" s="3">
        <v>11100</v>
      </c>
      <c r="E19" s="3">
        <v>11600</v>
      </c>
      <c r="F19" s="3">
        <v>11800</v>
      </c>
      <c r="G19" s="3">
        <v>12100</v>
      </c>
      <c r="I19" s="3">
        <v>0.9</v>
      </c>
      <c r="L19" s="8" t="s">
        <v>525</v>
      </c>
      <c r="M19" s="9">
        <v>4900</v>
      </c>
    </row>
    <row r="20" spans="1:13" ht="15" x14ac:dyDescent="0.4">
      <c r="A20" s="2" t="s">
        <v>26</v>
      </c>
      <c r="B20" s="3">
        <v>12100</v>
      </c>
      <c r="C20" s="3">
        <v>12800</v>
      </c>
      <c r="D20" s="3">
        <v>13800</v>
      </c>
      <c r="E20" s="4" t="s">
        <v>43</v>
      </c>
      <c r="F20" s="4" t="s">
        <v>43</v>
      </c>
      <c r="G20" s="4" t="s">
        <v>43</v>
      </c>
      <c r="I20" s="3">
        <v>0.95</v>
      </c>
      <c r="L20" s="8" t="s">
        <v>526</v>
      </c>
      <c r="M20" s="9">
        <v>6400</v>
      </c>
    </row>
    <row r="21" spans="1:13" ht="15" x14ac:dyDescent="0.4">
      <c r="A21" s="2" t="s">
        <v>27</v>
      </c>
      <c r="B21" s="3">
        <v>14200</v>
      </c>
      <c r="C21" s="3">
        <v>15200</v>
      </c>
      <c r="D21" s="3">
        <v>16100</v>
      </c>
      <c r="E21" s="4" t="s">
        <v>43</v>
      </c>
      <c r="F21" s="4" t="s">
        <v>43</v>
      </c>
      <c r="G21" s="4" t="s">
        <v>43</v>
      </c>
      <c r="I21" s="3">
        <v>1</v>
      </c>
      <c r="L21" s="8" t="s">
        <v>527</v>
      </c>
      <c r="M21" s="9">
        <v>4900</v>
      </c>
    </row>
    <row r="22" spans="1:13" x14ac:dyDescent="0.35">
      <c r="L22" s="8" t="s">
        <v>528</v>
      </c>
      <c r="M22" s="9">
        <v>6500</v>
      </c>
    </row>
    <row r="23" spans="1:13" x14ac:dyDescent="0.35">
      <c r="L23" s="8" t="s">
        <v>529</v>
      </c>
      <c r="M23" s="9">
        <v>5100</v>
      </c>
    </row>
    <row r="24" spans="1:13" x14ac:dyDescent="0.35">
      <c r="L24" s="8" t="s">
        <v>530</v>
      </c>
      <c r="M24" s="9">
        <v>6200</v>
      </c>
    </row>
    <row r="25" spans="1:13" x14ac:dyDescent="0.35">
      <c r="L25" s="8" t="s">
        <v>531</v>
      </c>
      <c r="M25" s="9">
        <v>4800</v>
      </c>
    </row>
    <row r="26" spans="1:13" x14ac:dyDescent="0.35">
      <c r="L26" s="8" t="s">
        <v>532</v>
      </c>
      <c r="M26" s="9">
        <v>6200</v>
      </c>
    </row>
    <row r="27" spans="1:13" x14ac:dyDescent="0.35">
      <c r="L27" s="8" t="s">
        <v>533</v>
      </c>
      <c r="M27" s="9">
        <v>5000</v>
      </c>
    </row>
    <row r="28" spans="1:13" x14ac:dyDescent="0.35">
      <c r="L28" s="8" t="s">
        <v>534</v>
      </c>
      <c r="M28" s="9">
        <v>6200</v>
      </c>
    </row>
    <row r="29" spans="1:13" x14ac:dyDescent="0.35">
      <c r="L29" s="8" t="s">
        <v>535</v>
      </c>
      <c r="M29" s="9">
        <v>4900</v>
      </c>
    </row>
    <row r="30" spans="1:13" x14ac:dyDescent="0.35">
      <c r="L30" s="8" t="s">
        <v>536</v>
      </c>
      <c r="M30" s="9">
        <v>6500</v>
      </c>
    </row>
    <row r="31" spans="1:13" x14ac:dyDescent="0.35">
      <c r="L31" s="8" t="s">
        <v>537</v>
      </c>
      <c r="M31" s="9">
        <v>4900</v>
      </c>
    </row>
    <row r="32" spans="1:13" x14ac:dyDescent="0.35">
      <c r="L32" s="8" t="s">
        <v>538</v>
      </c>
      <c r="M32" s="9">
        <v>6400</v>
      </c>
    </row>
    <row r="33" spans="12:13" x14ac:dyDescent="0.35">
      <c r="L33" s="8" t="s">
        <v>539</v>
      </c>
      <c r="M33" s="9">
        <v>5100</v>
      </c>
    </row>
    <row r="34" spans="12:13" x14ac:dyDescent="0.35">
      <c r="L34" s="8" t="s">
        <v>540</v>
      </c>
      <c r="M34" s="9">
        <v>6500</v>
      </c>
    </row>
  </sheetData>
  <phoneticPr fontId="4" type="noConversion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C74AD-F018-4847-BCD0-84599C21FFEC}">
  <dimension ref="A1:N175"/>
  <sheetViews>
    <sheetView topLeftCell="A2" workbookViewId="0">
      <selection activeCell="P158" sqref="P158"/>
    </sheetView>
  </sheetViews>
  <sheetFormatPr baseColWidth="10" defaultRowHeight="14.5" x14ac:dyDescent="0.35"/>
  <sheetData>
    <row r="1" spans="1:14" x14ac:dyDescent="0.35">
      <c r="A1" t="s">
        <v>45</v>
      </c>
      <c r="B1" t="s">
        <v>393</v>
      </c>
      <c r="C1" t="s">
        <v>220</v>
      </c>
    </row>
    <row r="2" spans="1:14" ht="15" x14ac:dyDescent="0.4">
      <c r="A2" t="s">
        <v>46</v>
      </c>
      <c r="B2" s="5" t="s">
        <v>405</v>
      </c>
      <c r="C2" t="s">
        <v>221</v>
      </c>
      <c r="F2" s="2"/>
      <c r="G2" s="3"/>
      <c r="H2" s="3"/>
      <c r="I2" s="3"/>
      <c r="J2" s="3"/>
      <c r="K2" s="3"/>
      <c r="L2" s="3"/>
      <c r="N2" s="3"/>
    </row>
    <row r="3" spans="1:14" ht="15" x14ac:dyDescent="0.4">
      <c r="A3" t="s">
        <v>47</v>
      </c>
      <c r="B3" s="5" t="s">
        <v>406</v>
      </c>
      <c r="C3" t="s">
        <v>222</v>
      </c>
      <c r="F3" s="2"/>
      <c r="G3" s="3"/>
      <c r="H3" s="3"/>
      <c r="I3" s="3"/>
      <c r="J3" s="3"/>
      <c r="K3" s="3"/>
      <c r="L3" s="3"/>
      <c r="N3" s="3"/>
    </row>
    <row r="4" spans="1:14" ht="15" x14ac:dyDescent="0.4">
      <c r="A4" t="s">
        <v>48</v>
      </c>
      <c r="B4" s="5" t="s">
        <v>407</v>
      </c>
      <c r="C4" t="s">
        <v>223</v>
      </c>
      <c r="F4" s="2"/>
      <c r="G4" s="3"/>
      <c r="H4" s="3"/>
      <c r="I4" s="3"/>
      <c r="J4" s="3"/>
      <c r="K4" s="3"/>
      <c r="L4" s="3"/>
      <c r="N4" s="3"/>
    </row>
    <row r="5" spans="1:14" ht="15" x14ac:dyDescent="0.4">
      <c r="A5" t="s">
        <v>49</v>
      </c>
      <c r="B5" s="5" t="s">
        <v>408</v>
      </c>
      <c r="C5" t="s">
        <v>224</v>
      </c>
      <c r="F5" s="2"/>
      <c r="G5" s="3"/>
      <c r="H5" s="3"/>
      <c r="I5" s="3"/>
      <c r="J5" s="3"/>
      <c r="K5" s="3"/>
      <c r="L5" s="3"/>
      <c r="N5" s="3"/>
    </row>
    <row r="6" spans="1:14" ht="15" x14ac:dyDescent="0.4">
      <c r="A6" t="s">
        <v>50</v>
      </c>
      <c r="B6" s="5" t="s">
        <v>409</v>
      </c>
      <c r="C6" t="s">
        <v>225</v>
      </c>
      <c r="F6" s="2"/>
      <c r="G6" s="3"/>
      <c r="H6" s="3"/>
      <c r="I6" s="3"/>
      <c r="J6" s="3"/>
      <c r="K6" s="3"/>
      <c r="L6" s="3"/>
      <c r="N6" s="3"/>
    </row>
    <row r="7" spans="1:14" ht="15" x14ac:dyDescent="0.4">
      <c r="A7" t="s">
        <v>51</v>
      </c>
      <c r="B7" s="5" t="s">
        <v>410</v>
      </c>
      <c r="C7" t="s">
        <v>226</v>
      </c>
      <c r="F7" s="2"/>
      <c r="G7" s="3"/>
      <c r="H7" s="3"/>
      <c r="I7" s="3"/>
      <c r="J7" s="4"/>
      <c r="K7" s="4"/>
      <c r="L7" s="4"/>
    </row>
    <row r="8" spans="1:14" ht="15" x14ac:dyDescent="0.4">
      <c r="A8" t="s">
        <v>52</v>
      </c>
      <c r="B8" s="5" t="s">
        <v>411</v>
      </c>
      <c r="C8" t="s">
        <v>227</v>
      </c>
      <c r="F8" s="2"/>
      <c r="G8" s="3"/>
      <c r="H8" s="3"/>
      <c r="I8" s="3"/>
      <c r="J8" s="4"/>
      <c r="K8" s="4"/>
      <c r="L8" s="4"/>
    </row>
    <row r="9" spans="1:14" x14ac:dyDescent="0.35">
      <c r="A9" t="s">
        <v>53</v>
      </c>
      <c r="B9" s="5" t="s">
        <v>412</v>
      </c>
      <c r="C9" t="s">
        <v>228</v>
      </c>
    </row>
    <row r="10" spans="1:14" x14ac:dyDescent="0.35">
      <c r="A10" t="s">
        <v>54</v>
      </c>
      <c r="B10" s="5" t="s">
        <v>413</v>
      </c>
      <c r="C10" t="s">
        <v>229</v>
      </c>
    </row>
    <row r="11" spans="1:14" x14ac:dyDescent="0.35">
      <c r="A11" t="s">
        <v>55</v>
      </c>
      <c r="B11" s="5" t="s">
        <v>414</v>
      </c>
      <c r="C11" t="s">
        <v>230</v>
      </c>
    </row>
    <row r="12" spans="1:14" x14ac:dyDescent="0.35">
      <c r="A12" t="s">
        <v>56</v>
      </c>
      <c r="B12" s="5" t="s">
        <v>415</v>
      </c>
      <c r="C12" t="s">
        <v>231</v>
      </c>
    </row>
    <row r="13" spans="1:14" x14ac:dyDescent="0.35">
      <c r="A13" t="s">
        <v>57</v>
      </c>
      <c r="B13" s="5" t="s">
        <v>416</v>
      </c>
      <c r="C13" t="s">
        <v>232</v>
      </c>
    </row>
    <row r="14" spans="1:14" x14ac:dyDescent="0.35">
      <c r="A14" t="s">
        <v>58</v>
      </c>
      <c r="B14" s="5" t="s">
        <v>417</v>
      </c>
      <c r="C14" t="s">
        <v>233</v>
      </c>
    </row>
    <row r="15" spans="1:14" x14ac:dyDescent="0.35">
      <c r="A15" t="s">
        <v>59</v>
      </c>
      <c r="B15" s="5" t="s">
        <v>418</v>
      </c>
      <c r="C15" t="s">
        <v>234</v>
      </c>
    </row>
    <row r="16" spans="1:14" x14ac:dyDescent="0.35">
      <c r="A16" t="s">
        <v>60</v>
      </c>
      <c r="B16" s="5" t="s">
        <v>419</v>
      </c>
      <c r="C16" t="s">
        <v>235</v>
      </c>
    </row>
    <row r="17" spans="1:3" x14ac:dyDescent="0.35">
      <c r="A17" t="s">
        <v>61</v>
      </c>
      <c r="B17" s="5" t="s">
        <v>420</v>
      </c>
      <c r="C17" t="s">
        <v>236</v>
      </c>
    </row>
    <row r="18" spans="1:3" x14ac:dyDescent="0.35">
      <c r="A18" t="s">
        <v>62</v>
      </c>
      <c r="B18" s="5" t="s">
        <v>421</v>
      </c>
      <c r="C18" t="s">
        <v>237</v>
      </c>
    </row>
    <row r="19" spans="1:3" x14ac:dyDescent="0.35">
      <c r="A19" t="s">
        <v>63</v>
      </c>
      <c r="B19" s="5" t="s">
        <v>422</v>
      </c>
      <c r="C19" t="s">
        <v>238</v>
      </c>
    </row>
    <row r="20" spans="1:3" x14ac:dyDescent="0.35">
      <c r="A20" t="s">
        <v>64</v>
      </c>
      <c r="B20" s="5" t="s">
        <v>423</v>
      </c>
      <c r="C20" t="s">
        <v>239</v>
      </c>
    </row>
    <row r="21" spans="1:3" x14ac:dyDescent="0.35">
      <c r="A21" t="s">
        <v>65</v>
      </c>
      <c r="B21" s="5" t="s">
        <v>424</v>
      </c>
      <c r="C21" t="s">
        <v>240</v>
      </c>
    </row>
    <row r="22" spans="1:3" x14ac:dyDescent="0.35">
      <c r="A22" t="s">
        <v>66</v>
      </c>
      <c r="B22" s="5" t="s">
        <v>425</v>
      </c>
      <c r="C22" t="s">
        <v>241</v>
      </c>
    </row>
    <row r="23" spans="1:3" x14ac:dyDescent="0.35">
      <c r="A23" t="s">
        <v>67</v>
      </c>
      <c r="B23" s="5" t="s">
        <v>426</v>
      </c>
      <c r="C23" t="s">
        <v>242</v>
      </c>
    </row>
    <row r="24" spans="1:3" x14ac:dyDescent="0.35">
      <c r="A24" t="s">
        <v>68</v>
      </c>
      <c r="B24" s="5" t="s">
        <v>415</v>
      </c>
      <c r="C24" t="s">
        <v>243</v>
      </c>
    </row>
    <row r="25" spans="1:3" x14ac:dyDescent="0.35">
      <c r="A25" t="s">
        <v>69</v>
      </c>
      <c r="B25" s="5" t="s">
        <v>427</v>
      </c>
      <c r="C25" t="s">
        <v>244</v>
      </c>
    </row>
    <row r="26" spans="1:3" x14ac:dyDescent="0.35">
      <c r="A26" t="s">
        <v>70</v>
      </c>
      <c r="B26" s="5" t="s">
        <v>428</v>
      </c>
      <c r="C26" t="s">
        <v>245</v>
      </c>
    </row>
    <row r="27" spans="1:3" x14ac:dyDescent="0.35">
      <c r="A27" t="s">
        <v>71</v>
      </c>
      <c r="B27" s="5" t="s">
        <v>421</v>
      </c>
      <c r="C27" t="s">
        <v>246</v>
      </c>
    </row>
    <row r="28" spans="1:3" x14ac:dyDescent="0.35">
      <c r="A28" t="s">
        <v>72</v>
      </c>
      <c r="B28" s="5" t="s">
        <v>429</v>
      </c>
      <c r="C28" t="s">
        <v>247</v>
      </c>
    </row>
    <row r="29" spans="1:3" x14ac:dyDescent="0.35">
      <c r="A29" t="s">
        <v>73</v>
      </c>
      <c r="B29" s="5" t="s">
        <v>430</v>
      </c>
      <c r="C29" t="s">
        <v>248</v>
      </c>
    </row>
    <row r="30" spans="1:3" x14ac:dyDescent="0.35">
      <c r="A30" t="s">
        <v>74</v>
      </c>
      <c r="B30" s="5" t="s">
        <v>431</v>
      </c>
      <c r="C30" t="s">
        <v>249</v>
      </c>
    </row>
    <row r="31" spans="1:3" x14ac:dyDescent="0.35">
      <c r="A31" t="s">
        <v>75</v>
      </c>
      <c r="B31" s="5" t="s">
        <v>432</v>
      </c>
      <c r="C31" t="s">
        <v>250</v>
      </c>
    </row>
    <row r="32" spans="1:3" x14ac:dyDescent="0.35">
      <c r="A32" t="s">
        <v>76</v>
      </c>
      <c r="B32" s="5" t="s">
        <v>433</v>
      </c>
      <c r="C32" t="s">
        <v>251</v>
      </c>
    </row>
    <row r="33" spans="1:3" x14ac:dyDescent="0.35">
      <c r="A33" t="s">
        <v>77</v>
      </c>
      <c r="B33" s="5" t="s">
        <v>411</v>
      </c>
      <c r="C33" t="s">
        <v>252</v>
      </c>
    </row>
    <row r="34" spans="1:3" x14ac:dyDescent="0.35">
      <c r="A34" t="s">
        <v>78</v>
      </c>
      <c r="B34" s="5" t="s">
        <v>434</v>
      </c>
      <c r="C34" t="s">
        <v>253</v>
      </c>
    </row>
    <row r="35" spans="1:3" x14ac:dyDescent="0.35">
      <c r="A35" t="s">
        <v>79</v>
      </c>
      <c r="B35" s="5" t="s">
        <v>435</v>
      </c>
      <c r="C35" t="s">
        <v>254</v>
      </c>
    </row>
    <row r="36" spans="1:3" x14ac:dyDescent="0.35">
      <c r="A36" t="s">
        <v>80</v>
      </c>
      <c r="B36" s="5" t="s">
        <v>436</v>
      </c>
      <c r="C36" t="s">
        <v>255</v>
      </c>
    </row>
    <row r="37" spans="1:3" x14ac:dyDescent="0.35">
      <c r="A37" t="s">
        <v>81</v>
      </c>
      <c r="B37" s="5" t="s">
        <v>407</v>
      </c>
      <c r="C37" t="s">
        <v>256</v>
      </c>
    </row>
    <row r="38" spans="1:3" x14ac:dyDescent="0.35">
      <c r="A38" t="s">
        <v>82</v>
      </c>
      <c r="B38" s="5" t="s">
        <v>437</v>
      </c>
      <c r="C38" t="s">
        <v>257</v>
      </c>
    </row>
    <row r="39" spans="1:3" x14ac:dyDescent="0.35">
      <c r="A39" t="s">
        <v>83</v>
      </c>
      <c r="B39" s="5" t="s">
        <v>438</v>
      </c>
      <c r="C39" t="s">
        <v>258</v>
      </c>
    </row>
    <row r="40" spans="1:3" x14ac:dyDescent="0.35">
      <c r="A40" t="s">
        <v>84</v>
      </c>
      <c r="B40" s="5" t="s">
        <v>439</v>
      </c>
      <c r="C40" t="s">
        <v>259</v>
      </c>
    </row>
    <row r="41" spans="1:3" x14ac:dyDescent="0.35">
      <c r="A41" t="s">
        <v>85</v>
      </c>
      <c r="B41" s="5" t="s">
        <v>440</v>
      </c>
      <c r="C41" t="s">
        <v>260</v>
      </c>
    </row>
    <row r="42" spans="1:3" x14ac:dyDescent="0.35">
      <c r="A42" t="s">
        <v>86</v>
      </c>
      <c r="B42" s="5" t="s">
        <v>441</v>
      </c>
      <c r="C42" t="s">
        <v>261</v>
      </c>
    </row>
    <row r="43" spans="1:3" x14ac:dyDescent="0.35">
      <c r="A43" t="s">
        <v>87</v>
      </c>
      <c r="B43" s="5" t="s">
        <v>442</v>
      </c>
      <c r="C43" t="s">
        <v>262</v>
      </c>
    </row>
    <row r="44" spans="1:3" x14ac:dyDescent="0.35">
      <c r="A44" t="s">
        <v>88</v>
      </c>
      <c r="B44" s="5" t="s">
        <v>443</v>
      </c>
      <c r="C44" t="s">
        <v>263</v>
      </c>
    </row>
    <row r="45" spans="1:3" x14ac:dyDescent="0.35">
      <c r="A45" t="s">
        <v>89</v>
      </c>
      <c r="B45" s="5" t="s">
        <v>444</v>
      </c>
      <c r="C45" t="s">
        <v>264</v>
      </c>
    </row>
    <row r="46" spans="1:3" x14ac:dyDescent="0.35">
      <c r="A46" t="s">
        <v>90</v>
      </c>
      <c r="B46" s="5" t="s">
        <v>445</v>
      </c>
      <c r="C46" t="s">
        <v>265</v>
      </c>
    </row>
    <row r="47" spans="1:3" x14ac:dyDescent="0.35">
      <c r="A47" t="s">
        <v>91</v>
      </c>
      <c r="B47" s="5" t="s">
        <v>423</v>
      </c>
      <c r="C47" t="s">
        <v>266</v>
      </c>
    </row>
    <row r="48" spans="1:3" x14ac:dyDescent="0.35">
      <c r="A48" t="s">
        <v>92</v>
      </c>
      <c r="B48" s="5" t="s">
        <v>446</v>
      </c>
      <c r="C48" t="s">
        <v>267</v>
      </c>
    </row>
    <row r="49" spans="1:3" x14ac:dyDescent="0.35">
      <c r="A49" t="s">
        <v>93</v>
      </c>
      <c r="B49" s="5" t="s">
        <v>447</v>
      </c>
      <c r="C49" t="s">
        <v>268</v>
      </c>
    </row>
    <row r="50" spans="1:3" x14ac:dyDescent="0.35">
      <c r="A50" t="s">
        <v>94</v>
      </c>
      <c r="B50" s="5" t="s">
        <v>448</v>
      </c>
      <c r="C50" t="s">
        <v>268</v>
      </c>
    </row>
    <row r="51" spans="1:3" x14ac:dyDescent="0.35">
      <c r="A51" t="s">
        <v>95</v>
      </c>
      <c r="B51" s="5" t="s">
        <v>449</v>
      </c>
      <c r="C51" t="s">
        <v>269</v>
      </c>
    </row>
    <row r="52" spans="1:3" x14ac:dyDescent="0.35">
      <c r="A52" t="s">
        <v>96</v>
      </c>
      <c r="B52" s="5" t="s">
        <v>410</v>
      </c>
      <c r="C52" t="s">
        <v>270</v>
      </c>
    </row>
    <row r="53" spans="1:3" x14ac:dyDescent="0.35">
      <c r="A53" t="s">
        <v>97</v>
      </c>
      <c r="B53" s="5" t="s">
        <v>425</v>
      </c>
      <c r="C53" t="s">
        <v>271</v>
      </c>
    </row>
    <row r="54" spans="1:3" x14ac:dyDescent="0.35">
      <c r="A54" t="s">
        <v>98</v>
      </c>
      <c r="B54" s="5" t="s">
        <v>448</v>
      </c>
      <c r="C54" t="s">
        <v>272</v>
      </c>
    </row>
    <row r="55" spans="1:3" x14ac:dyDescent="0.35">
      <c r="A55" t="s">
        <v>99</v>
      </c>
      <c r="B55" s="5" t="s">
        <v>441</v>
      </c>
      <c r="C55" t="s">
        <v>273</v>
      </c>
    </row>
    <row r="56" spans="1:3" x14ac:dyDescent="0.35">
      <c r="A56" t="s">
        <v>100</v>
      </c>
      <c r="B56" s="5" t="s">
        <v>450</v>
      </c>
      <c r="C56" t="s">
        <v>274</v>
      </c>
    </row>
    <row r="57" spans="1:3" x14ac:dyDescent="0.35">
      <c r="A57" t="s">
        <v>101</v>
      </c>
      <c r="B57" s="5" t="s">
        <v>451</v>
      </c>
      <c r="C57" t="s">
        <v>275</v>
      </c>
    </row>
    <row r="58" spans="1:3" x14ac:dyDescent="0.35">
      <c r="A58" t="s">
        <v>102</v>
      </c>
      <c r="B58" s="5" t="s">
        <v>425</v>
      </c>
      <c r="C58" t="s">
        <v>276</v>
      </c>
    </row>
    <row r="59" spans="1:3" x14ac:dyDescent="0.35">
      <c r="A59" t="s">
        <v>103</v>
      </c>
      <c r="B59" s="5" t="s">
        <v>434</v>
      </c>
      <c r="C59" t="s">
        <v>277</v>
      </c>
    </row>
    <row r="60" spans="1:3" x14ac:dyDescent="0.35">
      <c r="A60" t="s">
        <v>104</v>
      </c>
      <c r="B60" s="5" t="s">
        <v>452</v>
      </c>
      <c r="C60" t="s">
        <v>278</v>
      </c>
    </row>
    <row r="61" spans="1:3" x14ac:dyDescent="0.35">
      <c r="A61" t="s">
        <v>105</v>
      </c>
      <c r="B61" s="5" t="s">
        <v>436</v>
      </c>
      <c r="C61" t="s">
        <v>279</v>
      </c>
    </row>
    <row r="62" spans="1:3" x14ac:dyDescent="0.35">
      <c r="A62" t="s">
        <v>106</v>
      </c>
      <c r="B62" s="5" t="s">
        <v>415</v>
      </c>
      <c r="C62" t="s">
        <v>280</v>
      </c>
    </row>
    <row r="63" spans="1:3" x14ac:dyDescent="0.35">
      <c r="A63" t="s">
        <v>107</v>
      </c>
      <c r="B63" s="5" t="s">
        <v>453</v>
      </c>
      <c r="C63" t="s">
        <v>281</v>
      </c>
    </row>
    <row r="64" spans="1:3" x14ac:dyDescent="0.35">
      <c r="A64" t="s">
        <v>108</v>
      </c>
      <c r="B64" s="5" t="s">
        <v>454</v>
      </c>
      <c r="C64" t="s">
        <v>282</v>
      </c>
    </row>
    <row r="65" spans="1:3" x14ac:dyDescent="0.35">
      <c r="A65" t="s">
        <v>109</v>
      </c>
      <c r="B65" s="5" t="s">
        <v>409</v>
      </c>
      <c r="C65" t="s">
        <v>283</v>
      </c>
    </row>
    <row r="66" spans="1:3" x14ac:dyDescent="0.35">
      <c r="A66" t="s">
        <v>110</v>
      </c>
      <c r="B66" s="5" t="s">
        <v>455</v>
      </c>
      <c r="C66" t="s">
        <v>284</v>
      </c>
    </row>
    <row r="67" spans="1:3" x14ac:dyDescent="0.35">
      <c r="A67" t="s">
        <v>111</v>
      </c>
      <c r="B67" s="5" t="s">
        <v>456</v>
      </c>
      <c r="C67" t="s">
        <v>285</v>
      </c>
    </row>
    <row r="68" spans="1:3" x14ac:dyDescent="0.35">
      <c r="A68" t="s">
        <v>112</v>
      </c>
      <c r="B68" s="5" t="s">
        <v>457</v>
      </c>
      <c r="C68" t="s">
        <v>286</v>
      </c>
    </row>
    <row r="69" spans="1:3" x14ac:dyDescent="0.35">
      <c r="A69" t="s">
        <v>113</v>
      </c>
      <c r="B69" s="5" t="s">
        <v>458</v>
      </c>
      <c r="C69" t="s">
        <v>287</v>
      </c>
    </row>
    <row r="70" spans="1:3" x14ac:dyDescent="0.35">
      <c r="A70" t="s">
        <v>114</v>
      </c>
      <c r="B70" s="5" t="s">
        <v>412</v>
      </c>
      <c r="C70" t="s">
        <v>288</v>
      </c>
    </row>
    <row r="71" spans="1:3" x14ac:dyDescent="0.35">
      <c r="A71" t="s">
        <v>115</v>
      </c>
      <c r="B71" s="5" t="s">
        <v>459</v>
      </c>
      <c r="C71" t="s">
        <v>289</v>
      </c>
    </row>
    <row r="72" spans="1:3" x14ac:dyDescent="0.35">
      <c r="A72" t="s">
        <v>116</v>
      </c>
      <c r="B72" s="5" t="s">
        <v>460</v>
      </c>
      <c r="C72" t="s">
        <v>290</v>
      </c>
    </row>
    <row r="73" spans="1:3" x14ac:dyDescent="0.35">
      <c r="A73" t="s">
        <v>117</v>
      </c>
      <c r="B73" s="5" t="s">
        <v>410</v>
      </c>
      <c r="C73" t="s">
        <v>291</v>
      </c>
    </row>
    <row r="74" spans="1:3" x14ac:dyDescent="0.35">
      <c r="A74" t="s">
        <v>118</v>
      </c>
      <c r="B74" s="5" t="s">
        <v>410</v>
      </c>
      <c r="C74" t="s">
        <v>292</v>
      </c>
    </row>
    <row r="75" spans="1:3" x14ac:dyDescent="0.35">
      <c r="A75" t="s">
        <v>119</v>
      </c>
      <c r="B75" s="5" t="s">
        <v>461</v>
      </c>
      <c r="C75" t="s">
        <v>293</v>
      </c>
    </row>
    <row r="76" spans="1:3" x14ac:dyDescent="0.35">
      <c r="A76" t="s">
        <v>120</v>
      </c>
      <c r="B76" s="5" t="s">
        <v>462</v>
      </c>
      <c r="C76" t="s">
        <v>294</v>
      </c>
    </row>
    <row r="77" spans="1:3" x14ac:dyDescent="0.35">
      <c r="A77" t="s">
        <v>121</v>
      </c>
      <c r="B77" s="5" t="s">
        <v>463</v>
      </c>
      <c r="C77" t="s">
        <v>295</v>
      </c>
    </row>
    <row r="78" spans="1:3" x14ac:dyDescent="0.35">
      <c r="A78" t="s">
        <v>122</v>
      </c>
      <c r="B78" s="5" t="s">
        <v>414</v>
      </c>
      <c r="C78" t="s">
        <v>296</v>
      </c>
    </row>
    <row r="79" spans="1:3" x14ac:dyDescent="0.35">
      <c r="A79" t="s">
        <v>123</v>
      </c>
      <c r="B79" s="5" t="s">
        <v>464</v>
      </c>
      <c r="C79" t="s">
        <v>297</v>
      </c>
    </row>
    <row r="80" spans="1:3" x14ac:dyDescent="0.35">
      <c r="A80" t="s">
        <v>124</v>
      </c>
      <c r="B80" s="5" t="s">
        <v>418</v>
      </c>
      <c r="C80" t="s">
        <v>298</v>
      </c>
    </row>
    <row r="81" spans="1:3" x14ac:dyDescent="0.35">
      <c r="A81" t="s">
        <v>125</v>
      </c>
      <c r="B81" s="5" t="s">
        <v>426</v>
      </c>
      <c r="C81" t="s">
        <v>299</v>
      </c>
    </row>
    <row r="82" spans="1:3" x14ac:dyDescent="0.35">
      <c r="A82" t="s">
        <v>126</v>
      </c>
      <c r="B82" s="5" t="s">
        <v>465</v>
      </c>
      <c r="C82" t="s">
        <v>300</v>
      </c>
    </row>
    <row r="83" spans="1:3" x14ac:dyDescent="0.35">
      <c r="A83" t="s">
        <v>127</v>
      </c>
      <c r="B83" s="5" t="s">
        <v>466</v>
      </c>
      <c r="C83" t="s">
        <v>301</v>
      </c>
    </row>
    <row r="84" spans="1:3" x14ac:dyDescent="0.35">
      <c r="A84" t="s">
        <v>128</v>
      </c>
      <c r="B84" s="5" t="s">
        <v>467</v>
      </c>
      <c r="C84" t="s">
        <v>302</v>
      </c>
    </row>
    <row r="85" spans="1:3" x14ac:dyDescent="0.35">
      <c r="A85" t="s">
        <v>129</v>
      </c>
      <c r="B85" s="5" t="s">
        <v>468</v>
      </c>
      <c r="C85" t="s">
        <v>303</v>
      </c>
    </row>
    <row r="86" spans="1:3" x14ac:dyDescent="0.35">
      <c r="A86" t="s">
        <v>130</v>
      </c>
      <c r="B86" s="5" t="s">
        <v>469</v>
      </c>
      <c r="C86" t="s">
        <v>304</v>
      </c>
    </row>
    <row r="87" spans="1:3" x14ac:dyDescent="0.35">
      <c r="A87" t="s">
        <v>131</v>
      </c>
      <c r="B87" s="5" t="s">
        <v>424</v>
      </c>
      <c r="C87" t="s">
        <v>305</v>
      </c>
    </row>
    <row r="88" spans="1:3" x14ac:dyDescent="0.35">
      <c r="A88" t="s">
        <v>132</v>
      </c>
      <c r="B88" s="5" t="s">
        <v>470</v>
      </c>
      <c r="C88" t="s">
        <v>306</v>
      </c>
    </row>
    <row r="89" spans="1:3" x14ac:dyDescent="0.35">
      <c r="A89" t="s">
        <v>133</v>
      </c>
      <c r="B89" s="5" t="s">
        <v>413</v>
      </c>
      <c r="C89" t="s">
        <v>307</v>
      </c>
    </row>
    <row r="90" spans="1:3" x14ac:dyDescent="0.35">
      <c r="A90" t="s">
        <v>134</v>
      </c>
      <c r="B90" s="5" t="s">
        <v>471</v>
      </c>
      <c r="C90" t="s">
        <v>308</v>
      </c>
    </row>
    <row r="91" spans="1:3" x14ac:dyDescent="0.35">
      <c r="A91" t="s">
        <v>135</v>
      </c>
      <c r="B91" s="5" t="s">
        <v>472</v>
      </c>
      <c r="C91" t="s">
        <v>309</v>
      </c>
    </row>
    <row r="92" spans="1:3" x14ac:dyDescent="0.35">
      <c r="A92" t="s">
        <v>136</v>
      </c>
      <c r="B92" s="5" t="s">
        <v>472</v>
      </c>
      <c r="C92" t="s">
        <v>310</v>
      </c>
    </row>
    <row r="93" spans="1:3" x14ac:dyDescent="0.35">
      <c r="A93" t="s">
        <v>137</v>
      </c>
      <c r="B93" s="5" t="s">
        <v>473</v>
      </c>
      <c r="C93" t="s">
        <v>311</v>
      </c>
    </row>
    <row r="94" spans="1:3" x14ac:dyDescent="0.35">
      <c r="A94" t="s">
        <v>138</v>
      </c>
      <c r="B94" s="5" t="s">
        <v>425</v>
      </c>
      <c r="C94" t="s">
        <v>312</v>
      </c>
    </row>
    <row r="95" spans="1:3" x14ac:dyDescent="0.35">
      <c r="A95" t="s">
        <v>139</v>
      </c>
      <c r="B95" s="5" t="s">
        <v>474</v>
      </c>
      <c r="C95" t="s">
        <v>313</v>
      </c>
    </row>
    <row r="96" spans="1:3" x14ac:dyDescent="0.35">
      <c r="A96" t="s">
        <v>140</v>
      </c>
      <c r="B96" s="5" t="s">
        <v>410</v>
      </c>
      <c r="C96" t="s">
        <v>314</v>
      </c>
    </row>
    <row r="97" spans="1:3" x14ac:dyDescent="0.35">
      <c r="A97" t="s">
        <v>141</v>
      </c>
      <c r="B97" s="5" t="s">
        <v>475</v>
      </c>
      <c r="C97" t="s">
        <v>315</v>
      </c>
    </row>
    <row r="98" spans="1:3" x14ac:dyDescent="0.35">
      <c r="A98" t="s">
        <v>142</v>
      </c>
      <c r="B98" s="5" t="s">
        <v>476</v>
      </c>
      <c r="C98" t="s">
        <v>316</v>
      </c>
    </row>
    <row r="99" spans="1:3" x14ac:dyDescent="0.35">
      <c r="A99" t="s">
        <v>143</v>
      </c>
      <c r="B99" s="5" t="s">
        <v>477</v>
      </c>
      <c r="C99" t="s">
        <v>317</v>
      </c>
    </row>
    <row r="100" spans="1:3" x14ac:dyDescent="0.35">
      <c r="A100" t="s">
        <v>144</v>
      </c>
      <c r="B100" s="5" t="s">
        <v>434</v>
      </c>
      <c r="C100" t="s">
        <v>318</v>
      </c>
    </row>
    <row r="101" spans="1:3" x14ac:dyDescent="0.35">
      <c r="A101" t="s">
        <v>145</v>
      </c>
      <c r="B101" s="5" t="s">
        <v>410</v>
      </c>
      <c r="C101" t="s">
        <v>319</v>
      </c>
    </row>
    <row r="102" spans="1:3" x14ac:dyDescent="0.35">
      <c r="A102" t="s">
        <v>146</v>
      </c>
      <c r="B102" s="5" t="s">
        <v>478</v>
      </c>
      <c r="C102" t="s">
        <v>319</v>
      </c>
    </row>
    <row r="103" spans="1:3" x14ac:dyDescent="0.35">
      <c r="A103" t="s">
        <v>147</v>
      </c>
      <c r="B103" s="5" t="s">
        <v>479</v>
      </c>
      <c r="C103" t="s">
        <v>320</v>
      </c>
    </row>
    <row r="104" spans="1:3" x14ac:dyDescent="0.35">
      <c r="A104" t="s">
        <v>148</v>
      </c>
      <c r="B104" s="5" t="s">
        <v>445</v>
      </c>
      <c r="C104" t="s">
        <v>321</v>
      </c>
    </row>
    <row r="105" spans="1:3" x14ac:dyDescent="0.35">
      <c r="A105" t="s">
        <v>149</v>
      </c>
      <c r="B105" s="5" t="s">
        <v>420</v>
      </c>
      <c r="C105" t="s">
        <v>322</v>
      </c>
    </row>
    <row r="106" spans="1:3" x14ac:dyDescent="0.35">
      <c r="A106" t="s">
        <v>150</v>
      </c>
      <c r="B106" s="5" t="s">
        <v>422</v>
      </c>
      <c r="C106" t="s">
        <v>323</v>
      </c>
    </row>
    <row r="107" spans="1:3" x14ac:dyDescent="0.35">
      <c r="A107" t="s">
        <v>151</v>
      </c>
      <c r="B107" s="5" t="s">
        <v>480</v>
      </c>
      <c r="C107" t="s">
        <v>324</v>
      </c>
    </row>
    <row r="108" spans="1:3" x14ac:dyDescent="0.35">
      <c r="A108" t="s">
        <v>152</v>
      </c>
      <c r="B108" s="5" t="s">
        <v>459</v>
      </c>
      <c r="C108" t="s">
        <v>325</v>
      </c>
    </row>
    <row r="109" spans="1:3" x14ac:dyDescent="0.35">
      <c r="A109" t="s">
        <v>153</v>
      </c>
      <c r="B109" s="5" t="s">
        <v>481</v>
      </c>
      <c r="C109" t="s">
        <v>326</v>
      </c>
    </row>
    <row r="110" spans="1:3" x14ac:dyDescent="0.35">
      <c r="A110" t="s">
        <v>154</v>
      </c>
      <c r="B110" s="5" t="s">
        <v>482</v>
      </c>
      <c r="C110" t="s">
        <v>327</v>
      </c>
    </row>
    <row r="111" spans="1:3" x14ac:dyDescent="0.35">
      <c r="A111" t="s">
        <v>155</v>
      </c>
      <c r="B111" s="5" t="s">
        <v>460</v>
      </c>
      <c r="C111" t="s">
        <v>328</v>
      </c>
    </row>
    <row r="112" spans="1:3" x14ac:dyDescent="0.35">
      <c r="A112" t="s">
        <v>156</v>
      </c>
      <c r="B112" s="5" t="s">
        <v>483</v>
      </c>
      <c r="C112" t="s">
        <v>329</v>
      </c>
    </row>
    <row r="113" spans="1:3" x14ac:dyDescent="0.35">
      <c r="A113" t="s">
        <v>157</v>
      </c>
      <c r="B113" s="5" t="s">
        <v>462</v>
      </c>
      <c r="C113" t="s">
        <v>330</v>
      </c>
    </row>
    <row r="114" spans="1:3" x14ac:dyDescent="0.35">
      <c r="A114" t="s">
        <v>158</v>
      </c>
      <c r="B114" s="5" t="s">
        <v>484</v>
      </c>
      <c r="C114" t="s">
        <v>331</v>
      </c>
    </row>
    <row r="115" spans="1:3" x14ac:dyDescent="0.35">
      <c r="A115" t="s">
        <v>159</v>
      </c>
      <c r="B115" s="5" t="s">
        <v>485</v>
      </c>
      <c r="C115" t="s">
        <v>332</v>
      </c>
    </row>
    <row r="116" spans="1:3" x14ac:dyDescent="0.35">
      <c r="A116" t="s">
        <v>160</v>
      </c>
      <c r="B116" s="5" t="s">
        <v>486</v>
      </c>
      <c r="C116" t="s">
        <v>333</v>
      </c>
    </row>
    <row r="117" spans="1:3" x14ac:dyDescent="0.35">
      <c r="A117" t="s">
        <v>161</v>
      </c>
      <c r="B117" s="5" t="s">
        <v>487</v>
      </c>
      <c r="C117" t="s">
        <v>334</v>
      </c>
    </row>
    <row r="118" spans="1:3" x14ac:dyDescent="0.35">
      <c r="A118" t="s">
        <v>162</v>
      </c>
      <c r="B118" s="5" t="s">
        <v>488</v>
      </c>
      <c r="C118" t="s">
        <v>335</v>
      </c>
    </row>
    <row r="119" spans="1:3" x14ac:dyDescent="0.35">
      <c r="A119" t="s">
        <v>163</v>
      </c>
      <c r="B119" s="5" t="s">
        <v>410</v>
      </c>
      <c r="C119" t="s">
        <v>336</v>
      </c>
    </row>
    <row r="120" spans="1:3" x14ac:dyDescent="0.35">
      <c r="A120" t="s">
        <v>164</v>
      </c>
      <c r="B120" s="5" t="s">
        <v>465</v>
      </c>
      <c r="C120" t="s">
        <v>337</v>
      </c>
    </row>
    <row r="121" spans="1:3" x14ac:dyDescent="0.35">
      <c r="A121" t="s">
        <v>165</v>
      </c>
      <c r="B121" s="5" t="s">
        <v>414</v>
      </c>
      <c r="C121" t="s">
        <v>338</v>
      </c>
    </row>
    <row r="122" spans="1:3" x14ac:dyDescent="0.35">
      <c r="A122" t="s">
        <v>166</v>
      </c>
      <c r="B122" s="5" t="s">
        <v>489</v>
      </c>
      <c r="C122" t="s">
        <v>339</v>
      </c>
    </row>
    <row r="123" spans="1:3" x14ac:dyDescent="0.35">
      <c r="A123" t="s">
        <v>167</v>
      </c>
      <c r="B123" s="5" t="s">
        <v>473</v>
      </c>
      <c r="C123" t="s">
        <v>340</v>
      </c>
    </row>
    <row r="124" spans="1:3" x14ac:dyDescent="0.35">
      <c r="A124" t="s">
        <v>168</v>
      </c>
      <c r="B124" s="5" t="s">
        <v>411</v>
      </c>
      <c r="C124" t="s">
        <v>341</v>
      </c>
    </row>
    <row r="125" spans="1:3" x14ac:dyDescent="0.35">
      <c r="A125" t="s">
        <v>169</v>
      </c>
      <c r="B125" s="5" t="s">
        <v>490</v>
      </c>
      <c r="C125" t="s">
        <v>342</v>
      </c>
    </row>
    <row r="126" spans="1:3" x14ac:dyDescent="0.35">
      <c r="A126" t="s">
        <v>170</v>
      </c>
      <c r="B126" s="5" t="s">
        <v>491</v>
      </c>
      <c r="C126" t="s">
        <v>343</v>
      </c>
    </row>
    <row r="127" spans="1:3" x14ac:dyDescent="0.35">
      <c r="A127" t="s">
        <v>171</v>
      </c>
      <c r="B127" s="5" t="s">
        <v>410</v>
      </c>
      <c r="C127" t="s">
        <v>344</v>
      </c>
    </row>
    <row r="128" spans="1:3" x14ac:dyDescent="0.35">
      <c r="A128" t="s">
        <v>172</v>
      </c>
      <c r="B128" s="5" t="s">
        <v>443</v>
      </c>
      <c r="C128" t="s">
        <v>345</v>
      </c>
    </row>
    <row r="129" spans="1:3" x14ac:dyDescent="0.35">
      <c r="A129" t="s">
        <v>173</v>
      </c>
      <c r="B129" s="5" t="s">
        <v>492</v>
      </c>
      <c r="C129" t="s">
        <v>346</v>
      </c>
    </row>
    <row r="130" spans="1:3" x14ac:dyDescent="0.35">
      <c r="A130" t="s">
        <v>174</v>
      </c>
      <c r="B130" s="5" t="s">
        <v>451</v>
      </c>
      <c r="C130" t="s">
        <v>347</v>
      </c>
    </row>
    <row r="131" spans="1:3" x14ac:dyDescent="0.35">
      <c r="A131" t="s">
        <v>175</v>
      </c>
      <c r="B131" s="5" t="s">
        <v>493</v>
      </c>
      <c r="C131" t="s">
        <v>348</v>
      </c>
    </row>
    <row r="132" spans="1:3" x14ac:dyDescent="0.35">
      <c r="A132" t="s">
        <v>176</v>
      </c>
      <c r="B132" s="5" t="s">
        <v>494</v>
      </c>
      <c r="C132" t="s">
        <v>349</v>
      </c>
    </row>
    <row r="133" spans="1:3" x14ac:dyDescent="0.35">
      <c r="A133" t="s">
        <v>177</v>
      </c>
      <c r="B133" s="5" t="s">
        <v>477</v>
      </c>
      <c r="C133" t="s">
        <v>350</v>
      </c>
    </row>
    <row r="134" spans="1:3" x14ac:dyDescent="0.35">
      <c r="A134" t="s">
        <v>178</v>
      </c>
      <c r="B134" s="5" t="s">
        <v>480</v>
      </c>
      <c r="C134" t="s">
        <v>351</v>
      </c>
    </row>
    <row r="135" spans="1:3" x14ac:dyDescent="0.35">
      <c r="A135" t="s">
        <v>179</v>
      </c>
      <c r="B135" s="5" t="s">
        <v>495</v>
      </c>
      <c r="C135" t="s">
        <v>352</v>
      </c>
    </row>
    <row r="136" spans="1:3" x14ac:dyDescent="0.35">
      <c r="A136" t="s">
        <v>180</v>
      </c>
      <c r="B136" s="5" t="s">
        <v>496</v>
      </c>
      <c r="C136" t="s">
        <v>353</v>
      </c>
    </row>
    <row r="137" spans="1:3" x14ac:dyDescent="0.35">
      <c r="A137" t="s">
        <v>181</v>
      </c>
      <c r="B137" s="5" t="s">
        <v>457</v>
      </c>
      <c r="C137" t="s">
        <v>354</v>
      </c>
    </row>
    <row r="138" spans="1:3" x14ac:dyDescent="0.35">
      <c r="A138" t="s">
        <v>182</v>
      </c>
      <c r="B138" s="5" t="s">
        <v>497</v>
      </c>
      <c r="C138" t="s">
        <v>355</v>
      </c>
    </row>
    <row r="139" spans="1:3" x14ac:dyDescent="0.35">
      <c r="A139" t="s">
        <v>183</v>
      </c>
      <c r="B139" s="5" t="s">
        <v>498</v>
      </c>
      <c r="C139" t="s">
        <v>356</v>
      </c>
    </row>
    <row r="140" spans="1:3" x14ac:dyDescent="0.35">
      <c r="A140" t="s">
        <v>184</v>
      </c>
      <c r="B140" s="5" t="s">
        <v>499</v>
      </c>
      <c r="C140" t="s">
        <v>357</v>
      </c>
    </row>
    <row r="141" spans="1:3" x14ac:dyDescent="0.35">
      <c r="A141" t="s">
        <v>185</v>
      </c>
      <c r="B141" s="5" t="s">
        <v>448</v>
      </c>
      <c r="C141" t="s">
        <v>358</v>
      </c>
    </row>
    <row r="142" spans="1:3" x14ac:dyDescent="0.35">
      <c r="A142" t="s">
        <v>186</v>
      </c>
      <c r="B142" s="5" t="s">
        <v>457</v>
      </c>
      <c r="C142" t="s">
        <v>359</v>
      </c>
    </row>
    <row r="143" spans="1:3" x14ac:dyDescent="0.35">
      <c r="A143" t="s">
        <v>187</v>
      </c>
      <c r="B143" s="5" t="s">
        <v>469</v>
      </c>
      <c r="C143" t="s">
        <v>360</v>
      </c>
    </row>
    <row r="144" spans="1:3" x14ac:dyDescent="0.35">
      <c r="A144" t="s">
        <v>188</v>
      </c>
      <c r="B144" s="5" t="s">
        <v>426</v>
      </c>
      <c r="C144" t="s">
        <v>361</v>
      </c>
    </row>
    <row r="145" spans="1:3" x14ac:dyDescent="0.35">
      <c r="A145" t="s">
        <v>189</v>
      </c>
      <c r="B145" s="5" t="s">
        <v>457</v>
      </c>
      <c r="C145" t="s">
        <v>362</v>
      </c>
    </row>
    <row r="146" spans="1:3" x14ac:dyDescent="0.35">
      <c r="A146" t="s">
        <v>190</v>
      </c>
      <c r="B146" s="5" t="s">
        <v>439</v>
      </c>
      <c r="C146" t="s">
        <v>363</v>
      </c>
    </row>
    <row r="147" spans="1:3" x14ac:dyDescent="0.35">
      <c r="A147" t="s">
        <v>191</v>
      </c>
      <c r="B147" s="5" t="s">
        <v>500</v>
      </c>
      <c r="C147" t="s">
        <v>364</v>
      </c>
    </row>
    <row r="148" spans="1:3" x14ac:dyDescent="0.35">
      <c r="A148" t="s">
        <v>192</v>
      </c>
      <c r="B148" s="5" t="s">
        <v>431</v>
      </c>
      <c r="C148" t="s">
        <v>365</v>
      </c>
    </row>
    <row r="149" spans="1:3" x14ac:dyDescent="0.35">
      <c r="A149" t="s">
        <v>193</v>
      </c>
      <c r="B149" s="5" t="s">
        <v>432</v>
      </c>
      <c r="C149" t="s">
        <v>366</v>
      </c>
    </row>
    <row r="150" spans="1:3" x14ac:dyDescent="0.35">
      <c r="A150" t="s">
        <v>194</v>
      </c>
      <c r="B150" s="5" t="s">
        <v>501</v>
      </c>
      <c r="C150" t="s">
        <v>367</v>
      </c>
    </row>
    <row r="151" spans="1:3" x14ac:dyDescent="0.35">
      <c r="A151" t="s">
        <v>195</v>
      </c>
      <c r="B151" s="5" t="s">
        <v>478</v>
      </c>
      <c r="C151" t="s">
        <v>368</v>
      </c>
    </row>
    <row r="152" spans="1:3" x14ac:dyDescent="0.35">
      <c r="A152" t="s">
        <v>196</v>
      </c>
      <c r="B152" s="5" t="s">
        <v>420</v>
      </c>
      <c r="C152" t="s">
        <v>369</v>
      </c>
    </row>
    <row r="153" spans="1:3" x14ac:dyDescent="0.35">
      <c r="A153" t="s">
        <v>197</v>
      </c>
      <c r="B153" s="5" t="s">
        <v>488</v>
      </c>
      <c r="C153" t="s">
        <v>370</v>
      </c>
    </row>
    <row r="154" spans="1:3" x14ac:dyDescent="0.35">
      <c r="A154" t="s">
        <v>198</v>
      </c>
      <c r="B154" s="5" t="s">
        <v>407</v>
      </c>
      <c r="C154" t="s">
        <v>371</v>
      </c>
    </row>
    <row r="155" spans="1:3" x14ac:dyDescent="0.35">
      <c r="A155" t="s">
        <v>199</v>
      </c>
      <c r="B155" s="5" t="s">
        <v>466</v>
      </c>
      <c r="C155" t="s">
        <v>372</v>
      </c>
    </row>
    <row r="156" spans="1:3" x14ac:dyDescent="0.35">
      <c r="A156" t="s">
        <v>200</v>
      </c>
      <c r="B156" s="5" t="s">
        <v>414</v>
      </c>
      <c r="C156" t="s">
        <v>373</v>
      </c>
    </row>
    <row r="157" spans="1:3" x14ac:dyDescent="0.35">
      <c r="A157" t="s">
        <v>201</v>
      </c>
      <c r="B157" s="5" t="s">
        <v>502</v>
      </c>
      <c r="C157" t="s">
        <v>374</v>
      </c>
    </row>
    <row r="158" spans="1:3" x14ac:dyDescent="0.35">
      <c r="A158" t="s">
        <v>202</v>
      </c>
      <c r="B158" s="5" t="s">
        <v>411</v>
      </c>
      <c r="C158" t="s">
        <v>375</v>
      </c>
    </row>
    <row r="159" spans="1:3" x14ac:dyDescent="0.35">
      <c r="A159" t="s">
        <v>203</v>
      </c>
      <c r="B159" s="5" t="s">
        <v>448</v>
      </c>
      <c r="C159" t="s">
        <v>376</v>
      </c>
    </row>
    <row r="160" spans="1:3" x14ac:dyDescent="0.35">
      <c r="A160" t="s">
        <v>204</v>
      </c>
      <c r="B160" s="5" t="s">
        <v>493</v>
      </c>
      <c r="C160" t="s">
        <v>377</v>
      </c>
    </row>
    <row r="161" spans="1:3" x14ac:dyDescent="0.35">
      <c r="A161" t="s">
        <v>205</v>
      </c>
      <c r="B161" s="5" t="s">
        <v>436</v>
      </c>
      <c r="C161" t="s">
        <v>378</v>
      </c>
    </row>
    <row r="162" spans="1:3" x14ac:dyDescent="0.35">
      <c r="A162" t="s">
        <v>206</v>
      </c>
      <c r="B162" s="5" t="s">
        <v>503</v>
      </c>
      <c r="C162" t="s">
        <v>379</v>
      </c>
    </row>
    <row r="163" spans="1:3" x14ac:dyDescent="0.35">
      <c r="A163" t="s">
        <v>207</v>
      </c>
      <c r="B163" s="5" t="s">
        <v>474</v>
      </c>
      <c r="C163" t="s">
        <v>380</v>
      </c>
    </row>
    <row r="164" spans="1:3" x14ac:dyDescent="0.35">
      <c r="A164" t="s">
        <v>208</v>
      </c>
      <c r="B164" s="5" t="s">
        <v>504</v>
      </c>
      <c r="C164" t="s">
        <v>381</v>
      </c>
    </row>
    <row r="165" spans="1:3" x14ac:dyDescent="0.35">
      <c r="A165" t="s">
        <v>209</v>
      </c>
      <c r="B165" s="5" t="s">
        <v>505</v>
      </c>
      <c r="C165" t="s">
        <v>382</v>
      </c>
    </row>
    <row r="166" spans="1:3" x14ac:dyDescent="0.35">
      <c r="A166" t="s">
        <v>210</v>
      </c>
      <c r="B166" s="5" t="s">
        <v>498</v>
      </c>
      <c r="C166" t="s">
        <v>383</v>
      </c>
    </row>
    <row r="167" spans="1:3" x14ac:dyDescent="0.35">
      <c r="A167" t="s">
        <v>211</v>
      </c>
      <c r="B167" s="5" t="s">
        <v>503</v>
      </c>
      <c r="C167" t="s">
        <v>384</v>
      </c>
    </row>
    <row r="168" spans="1:3" x14ac:dyDescent="0.35">
      <c r="A168" t="s">
        <v>212</v>
      </c>
      <c r="B168" s="5" t="s">
        <v>412</v>
      </c>
      <c r="C168" t="s">
        <v>385</v>
      </c>
    </row>
    <row r="169" spans="1:3" x14ac:dyDescent="0.35">
      <c r="A169" t="s">
        <v>213</v>
      </c>
      <c r="B169" s="5" t="s">
        <v>410</v>
      </c>
      <c r="C169" t="s">
        <v>386</v>
      </c>
    </row>
    <row r="170" spans="1:3" x14ac:dyDescent="0.35">
      <c r="A170" t="s">
        <v>214</v>
      </c>
      <c r="B170" s="5" t="s">
        <v>425</v>
      </c>
      <c r="C170" t="s">
        <v>387</v>
      </c>
    </row>
    <row r="171" spans="1:3" x14ac:dyDescent="0.35">
      <c r="A171" t="s">
        <v>215</v>
      </c>
      <c r="B171" s="5" t="s">
        <v>506</v>
      </c>
      <c r="C171" t="s">
        <v>388</v>
      </c>
    </row>
    <row r="172" spans="1:3" x14ac:dyDescent="0.35">
      <c r="A172" t="s">
        <v>216</v>
      </c>
      <c r="B172" s="5" t="s">
        <v>410</v>
      </c>
      <c r="C172" t="s">
        <v>389</v>
      </c>
    </row>
    <row r="173" spans="1:3" x14ac:dyDescent="0.35">
      <c r="A173" t="s">
        <v>217</v>
      </c>
      <c r="B173" s="5" t="s">
        <v>493</v>
      </c>
      <c r="C173" t="s">
        <v>390</v>
      </c>
    </row>
    <row r="174" spans="1:3" x14ac:dyDescent="0.35">
      <c r="A174" t="s">
        <v>218</v>
      </c>
      <c r="B174" s="5" t="s">
        <v>506</v>
      </c>
      <c r="C174" t="s">
        <v>391</v>
      </c>
    </row>
    <row r="175" spans="1:3" x14ac:dyDescent="0.35">
      <c r="A175" t="s">
        <v>219</v>
      </c>
      <c r="B175" s="5" t="s">
        <v>502</v>
      </c>
      <c r="C175" t="s">
        <v>392</v>
      </c>
    </row>
  </sheetData>
  <autoFilter ref="A1:C175" xr:uid="{61A8ADC2-3C9F-47DD-8AC6-A2A4EB24F7B6}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FR23_Finanzierungsplan</vt:lpstr>
      <vt:lpstr>FR23_Nähere Beschreibungen</vt:lpstr>
      <vt:lpstr>Hilfe</vt:lpstr>
      <vt:lpstr>Projektauswahl</vt:lpstr>
      <vt:lpstr>FR23_Finanzierungsplan!Druckbereich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Schimmelpfennig</dc:creator>
  <cp:lastModifiedBy>Felix Schimmelpfennig</cp:lastModifiedBy>
  <cp:lastPrinted>2023-03-28T13:34:55Z</cp:lastPrinted>
  <dcterms:created xsi:type="dcterms:W3CDTF">2023-03-22T12:19:55Z</dcterms:created>
  <dcterms:modified xsi:type="dcterms:W3CDTF">2023-10-19T09:14:05Z</dcterms:modified>
</cp:coreProperties>
</file>